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610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5" i="1" l="1"/>
  <c r="J5" i="1"/>
  <c r="C21" i="1" l="1"/>
  <c r="C20" i="1"/>
  <c r="C19" i="1"/>
  <c r="C12" i="1"/>
  <c r="C14" i="1"/>
  <c r="C13" i="1"/>
  <c r="D18" i="1"/>
  <c r="D11" i="1"/>
  <c r="E11" i="1" s="1"/>
  <c r="J4" i="1"/>
  <c r="D21" i="1"/>
  <c r="E21" i="1" s="1"/>
  <c r="D20" i="1"/>
  <c r="E20" i="1" s="1"/>
  <c r="D19" i="1"/>
  <c r="E19" i="1" s="1"/>
  <c r="B19" i="1"/>
  <c r="A20" i="1"/>
  <c r="A21" i="1" s="1"/>
  <c r="B21" i="1" s="1"/>
  <c r="D14" i="1"/>
  <c r="E14" i="1" s="1"/>
  <c r="D13" i="1"/>
  <c r="E13" i="1" s="1"/>
  <c r="D12" i="1"/>
  <c r="B12" i="1"/>
  <c r="A13" i="1"/>
  <c r="B13" i="1" s="1"/>
  <c r="F12" i="1" l="1"/>
  <c r="G12" i="1" s="1"/>
  <c r="E12" i="1"/>
  <c r="F13" i="1"/>
  <c r="G13" i="1" s="1"/>
  <c r="F21" i="1"/>
  <c r="G21" i="1" s="1"/>
  <c r="F14" i="1"/>
  <c r="G14" i="1" s="1"/>
  <c r="F20" i="1"/>
  <c r="G20" i="1" s="1"/>
  <c r="F19" i="1"/>
  <c r="G19" i="1" s="1"/>
  <c r="E18" i="1"/>
  <c r="A14" i="1"/>
  <c r="B20" i="1"/>
  <c r="B14" i="1" l="1"/>
</calcChain>
</file>

<file path=xl/sharedStrings.xml><?xml version="1.0" encoding="utf-8"?>
<sst xmlns="http://schemas.openxmlformats.org/spreadsheetml/2006/main" count="54" uniqueCount="47">
  <si>
    <t>Compressão</t>
  </si>
  <si>
    <t>Tração</t>
  </si>
  <si>
    <t>V</t>
  </si>
  <si>
    <t>g</t>
  </si>
  <si>
    <t>Peso (N)</t>
  </si>
  <si>
    <t>Massa (g)</t>
  </si>
  <si>
    <t>Utilização de extensómetros</t>
  </si>
  <si>
    <t>MPa</t>
  </si>
  <si>
    <t>Resolução =</t>
  </si>
  <si>
    <r>
      <t xml:space="preserve">Extensómetro permite determinar E, </t>
    </r>
    <r>
      <rPr>
        <sz val="11"/>
        <color theme="1"/>
        <rFont val="Symbol"/>
        <family val="1"/>
        <charset val="2"/>
      </rPr>
      <t>n</t>
    </r>
    <r>
      <rPr>
        <sz val="11"/>
        <color theme="1"/>
        <rFont val="Calibri"/>
        <family val="2"/>
        <scheme val="minor"/>
      </rPr>
      <t xml:space="preserve">, F, </t>
    </r>
    <r>
      <rPr>
        <sz val="11"/>
        <color theme="1"/>
        <rFont val="Symbol"/>
        <family val="1"/>
        <charset val="2"/>
      </rPr>
      <t>e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Symbol"/>
        <family val="1"/>
        <charset val="2"/>
      </rPr>
      <t>s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</si>
  <si>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V/V</t>
    </r>
    <r>
      <rPr>
        <vertAlign val="subscript"/>
        <sz val="11"/>
        <color theme="1"/>
        <rFont val="Calibri"/>
        <family val="2"/>
        <scheme val="minor"/>
      </rPr>
      <t>0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</si>
  <si>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V)</t>
    </r>
  </si>
  <si>
    <t>E =</t>
  </si>
  <si>
    <t>GF =</t>
  </si>
  <si>
    <r>
      <t>V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</si>
  <si>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</t>
    </r>
    <r>
      <rPr>
        <vertAlign val="subscript"/>
        <sz val="11"/>
        <color theme="1"/>
        <rFont val="Calibri"/>
        <family val="2"/>
        <scheme val="minor"/>
      </rPr>
      <t>ext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color theme="1"/>
        <rFont val="Symbol"/>
        <family val="1"/>
        <charset val="2"/>
      </rPr>
      <t>W</t>
    </r>
    <r>
      <rPr>
        <sz val="11"/>
        <color theme="1"/>
        <rFont val="Calibri"/>
        <family val="2"/>
        <scheme val="minor"/>
      </rPr>
      <t>)</t>
    </r>
  </si>
  <si>
    <t>W</t>
  </si>
  <si>
    <t>4*Rext =</t>
  </si>
  <si>
    <t>[1]</t>
  </si>
  <si>
    <t>[2]</t>
  </si>
  <si>
    <t>Carregou-se a barra com uma massa e viu-se a tensão (elétrica)</t>
  </si>
  <si>
    <t>[3]</t>
  </si>
  <si>
    <t>[4]</t>
  </si>
  <si>
    <r>
      <t>Ligou-se a fonte de tensão e pôs-se 2.5V (V</t>
    </r>
    <r>
      <rPr>
        <vertAlign val="subscript"/>
        <sz val="11"/>
        <color theme="1"/>
        <rFont val="Calibri"/>
        <family val="2"/>
        <scheme val="minor"/>
      </rPr>
      <t xml:space="preserve">0 </t>
    </r>
    <r>
      <rPr>
        <sz val="11"/>
        <color theme="1"/>
        <rFont val="Calibri"/>
        <family val="2"/>
        <scheme val="minor"/>
      </rPr>
      <t>= 2.5V)</t>
    </r>
  </si>
  <si>
    <r>
      <t xml:space="preserve">Sabendo a resistência base do extensómetro, as tensões de desiqilíbrio medidas e a tensão da fonte, por (1) calculou-se a a variação da resistencia do ext devida à carga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</t>
    </r>
    <r>
      <rPr>
        <vertAlign val="subscript"/>
        <sz val="11"/>
        <color theme="1"/>
        <rFont val="Calibri"/>
        <family val="2"/>
        <scheme val="minor"/>
      </rPr>
      <t>ext</t>
    </r>
  </si>
  <si>
    <t>[5]</t>
  </si>
  <si>
    <t>[6]</t>
  </si>
  <si>
    <t>Repetiu-se para mais 2 massas</t>
  </si>
  <si>
    <t>Fórmulas necessárias</t>
  </si>
  <si>
    <r>
      <t xml:space="preserve">Sabendo que o GF não é mais do qe a variação % da resistencia do ext / variação % do seu comprimento, junta-se (1) com (2) e obtém-se (3) qe se usa para tirar </t>
    </r>
    <r>
      <rPr>
        <sz val="11"/>
        <color theme="1"/>
        <rFont val="Symbol"/>
        <family val="1"/>
        <charset val="2"/>
      </rPr>
      <t>e</t>
    </r>
  </si>
  <si>
    <t>[7]</t>
  </si>
  <si>
    <t>Receita</t>
  </si>
  <si>
    <t>Sabendo o módulo de elasticidade do material e a deformação, e como se está em regime elástico, pela lei de Hooke (4) tira-se a tensão a qe a barra está sujeita</t>
  </si>
  <si>
    <t>[8]</t>
  </si>
  <si>
    <t>[9]</t>
  </si>
  <si>
    <t>me</t>
  </si>
  <si>
    <r>
      <t xml:space="preserve">s </t>
    </r>
    <r>
      <rPr>
        <sz val="11"/>
        <color theme="1"/>
        <rFont val="Calibri"/>
        <family val="2"/>
        <scheme val="minor"/>
      </rPr>
      <t>(Pa)</t>
    </r>
  </si>
  <si>
    <r>
      <t xml:space="preserve">Equilibrou-se a PM, levando a sua saida a 0 (aqui só se conseguiu até 5 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 xml:space="preserve">V) mexendo no potenciómetro. A partir daqui a tensão </t>
    </r>
  </si>
  <si>
    <r>
      <t xml:space="preserve">a sair da PM é de desiqilíbrio, causada pela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R</t>
    </r>
    <r>
      <rPr>
        <vertAlign val="subscript"/>
        <sz val="11"/>
        <color theme="1"/>
        <rFont val="Calibri"/>
        <family val="2"/>
        <scheme val="minor"/>
      </rPr>
      <t>extensómetro</t>
    </r>
  </si>
  <si>
    <r>
      <t>S</t>
    </r>
    <r>
      <rPr>
        <vertAlign val="subscript"/>
        <sz val="11"/>
        <color theme="1"/>
        <rFont val="Calibri"/>
        <family val="2"/>
        <scheme val="minor"/>
      </rPr>
      <t>ponte</t>
    </r>
    <r>
      <rPr>
        <sz val="11"/>
        <color theme="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</si>
  <si>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color theme="1"/>
        <rFont val="Calibri"/>
        <family val="2"/>
        <scheme val="minor"/>
      </rPr>
      <t>sistema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</si>
  <si>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V/</t>
    </r>
    <r>
      <rPr>
        <sz val="11"/>
        <color theme="1"/>
        <rFont val="Symbol"/>
        <family val="1"/>
        <charset val="2"/>
      </rPr>
      <t>W</t>
    </r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</si>
  <si>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V/g</t>
    </r>
  </si>
  <si>
    <t>Querendo-se saber a sensibilidade da PM e do sistema, sabe-se que esta é dada pelo declive da reta da função transferência (linearizada) (também xamada de curva caraterística)</t>
  </si>
  <si>
    <r>
      <t>A resolução do sistema é dada pela resolução da var. saída (depende da escala do voltímetro neste caso, e q é 1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V) a dividir pela sensibilidade do sistema.</t>
    </r>
  </si>
  <si>
    <t>Apontamentos de André D. Ferreira, 2013/2014</t>
  </si>
  <si>
    <t>www.estudomec.info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</si>
</sst>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0" fillId="5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7" fillId="0" borderId="0" xfId="0" applyFont="1"/>
    <xf numFmtId="0" fontId="9" fillId="0" borderId="0" xfId="1" applyFont="1"/>
    <xf numFmtId="11" fontId="0" fillId="0" borderId="0" xfId="0" applyNumberFormat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Curva caraterística da PM (tração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1497922134733155"/>
          <c:y val="4.629629629629629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43744531933507E-2"/>
          <c:y val="0.19954870224555263"/>
          <c:w val="0.88326290463692037"/>
          <c:h val="0.74905074365704283"/>
        </c:manualLayout>
      </c:layout>
      <c:scatterChart>
        <c:scatterStyle val="smoothMarker"/>
        <c:varyColors val="0"/>
        <c:ser>
          <c:idx val="0"/>
          <c:order val="0"/>
          <c:tx>
            <c:v>Curva caraterística</c:v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0.3199426946631671"/>
                  <c:y val="0.38371500437445322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>
                        <a:latin typeface="Symbol" panose="05050102010706020507" pitchFamily="18" charset="2"/>
                      </a:rPr>
                      <a:t>D</a:t>
                    </a:r>
                    <a:r>
                      <a:rPr lang="en-US" sz="1200" baseline="0"/>
                      <a:t>V = 5208</a:t>
                    </a:r>
                    <a:r>
                      <a:rPr lang="en-US" sz="1200" baseline="0">
                        <a:latin typeface="Symbol" panose="05050102010706020507" pitchFamily="18" charset="2"/>
                      </a:rPr>
                      <a:t>D</a:t>
                    </a:r>
                    <a:r>
                      <a:rPr lang="en-US" sz="1200" baseline="0"/>
                      <a:t>R 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Sheet1!$E$11:$E$14</c:f>
              <c:numCache>
                <c:formatCode>0.000</c:formatCode>
                <c:ptCount val="4"/>
                <c:pt idx="0">
                  <c:v>9.5999999999999992E-4</c:v>
                </c:pt>
                <c:pt idx="1">
                  <c:v>-2.7456000000000001E-2</c:v>
                </c:pt>
                <c:pt idx="2">
                  <c:v>-5.5488000000000003E-2</c:v>
                </c:pt>
                <c:pt idx="3">
                  <c:v>-8.3519999999999997E-2</c:v>
                </c:pt>
              </c:numCache>
            </c:numRef>
          </c:xVal>
          <c:yVal>
            <c:numRef>
              <c:f>Sheet1!$C$11:$C$14</c:f>
              <c:numCache>
                <c:formatCode>General</c:formatCode>
                <c:ptCount val="4"/>
                <c:pt idx="0">
                  <c:v>5</c:v>
                </c:pt>
                <c:pt idx="1">
                  <c:v>-143</c:v>
                </c:pt>
                <c:pt idx="2">
                  <c:v>-289</c:v>
                </c:pt>
                <c:pt idx="3">
                  <c:v>-435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689536"/>
        <c:axId val="288690112"/>
      </c:scatterChart>
      <c:valAx>
        <c:axId val="28868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PT">
                    <a:latin typeface="Symbol" panose="05050102010706020507" pitchFamily="18" charset="2"/>
                  </a:rPr>
                  <a:t>D</a:t>
                </a:r>
                <a:r>
                  <a:rPr lang="pt-PT"/>
                  <a:t>R</a:t>
                </a:r>
                <a:r>
                  <a:rPr lang="pt-PT" baseline="-25000"/>
                  <a:t>ext</a:t>
                </a:r>
                <a:r>
                  <a:rPr lang="pt-PT"/>
                  <a:t> (</a:t>
                </a:r>
                <a:r>
                  <a:rPr lang="pt-PT">
                    <a:latin typeface="Symbol" panose="05050102010706020507" pitchFamily="18" charset="2"/>
                  </a:rPr>
                  <a:t>W</a:t>
                </a:r>
                <a:r>
                  <a:rPr lang="pt-PT"/>
                  <a:t>)</a:t>
                </a:r>
              </a:p>
            </c:rich>
          </c:tx>
          <c:layout>
            <c:manualLayout>
              <c:xMode val="edge"/>
              <c:yMode val="edge"/>
              <c:x val="0.84608267716535435"/>
              <c:y val="0.24442111402741323"/>
            </c:manualLayout>
          </c:layout>
          <c:overlay val="0"/>
        </c:title>
        <c:numFmt formatCode="0.000" sourceLinked="1"/>
        <c:majorTickMark val="out"/>
        <c:minorTickMark val="none"/>
        <c:tickLblPos val="nextTo"/>
        <c:crossAx val="288690112"/>
        <c:crosses val="autoZero"/>
        <c:crossBetween val="midCat"/>
        <c:majorUnit val="4.0000000000000008E-2"/>
      </c:valAx>
      <c:valAx>
        <c:axId val="2886901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>
                    <a:latin typeface="Symbol" panose="05050102010706020507" pitchFamily="18" charset="2"/>
                  </a:rPr>
                  <a:t>D</a:t>
                </a:r>
                <a:r>
                  <a:rPr lang="pt-PT"/>
                  <a:t>V</a:t>
                </a:r>
                <a:r>
                  <a:rPr lang="pt-PT" baseline="-25000"/>
                  <a:t>ponte</a:t>
                </a:r>
                <a:r>
                  <a:rPr lang="pt-PT"/>
                  <a:t> (</a:t>
                </a:r>
                <a:r>
                  <a:rPr lang="pt-PT">
                    <a:latin typeface="Symbol" panose="05050102010706020507" pitchFamily="18" charset="2"/>
                  </a:rPr>
                  <a:t>m</a:t>
                </a:r>
                <a:r>
                  <a:rPr lang="pt-PT"/>
                  <a:t>V)</a:t>
                </a:r>
              </a:p>
            </c:rich>
          </c:tx>
          <c:layout>
            <c:manualLayout>
              <c:xMode val="edge"/>
              <c:yMode val="edge"/>
              <c:x val="0.61944444444444446"/>
              <c:y val="0.107685185185185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8689536"/>
        <c:crosses val="autoZero"/>
        <c:crossBetween val="midCat"/>
        <c:majorUnit val="100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Curva Caraterística do Sistema (tração)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743285214348207"/>
          <c:y val="0.28733254233631755"/>
          <c:w val="0.75606714785651796"/>
          <c:h val="0.68387685914260721"/>
        </c:manualLayout>
      </c:layout>
      <c:scatterChart>
        <c:scatterStyle val="smoothMarker"/>
        <c:varyColors val="0"/>
        <c:ser>
          <c:idx val="0"/>
          <c:order val="0"/>
          <c:tx>
            <c:v>Curva Caraterística do Sistema</c:v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8.5420384951880965E-2"/>
                  <c:y val="-5.735272674249052E-3"/>
                </c:manualLayout>
              </c:layout>
              <c:tx>
                <c:rich>
                  <a:bodyPr/>
                  <a:lstStyle/>
                  <a:p>
                    <a:pPr>
                      <a:defRPr sz="1200"/>
                    </a:pPr>
                    <a:r>
                      <a:rPr lang="en-US" sz="1200" baseline="0">
                        <a:latin typeface="Symbol" panose="05050102010706020507" pitchFamily="18" charset="2"/>
                      </a:rPr>
                      <a:t>D</a:t>
                    </a:r>
                    <a:r>
                      <a:rPr lang="en-US" sz="1200" baseline="0"/>
                      <a:t>V = -0,294m + 4,25</a:t>
                    </a:r>
                    <a:endParaRPr lang="en-US" sz="1200"/>
                  </a:p>
                </c:rich>
              </c:tx>
              <c:numFmt formatCode="General" sourceLinked="0"/>
            </c:trendlineLbl>
          </c:trendline>
          <c:xVal>
            <c:numRef>
              <c:f>Sheet1!$A$11:$A$14</c:f>
              <c:numCache>
                <c:formatCode>General</c:formatCode>
                <c:ptCount val="4"/>
                <c:pt idx="0">
                  <c:v>0</c:v>
                </c:pt>
                <c:pt idx="1">
                  <c:v>497</c:v>
                </c:pt>
                <c:pt idx="2">
                  <c:v>996.1</c:v>
                </c:pt>
                <c:pt idx="3">
                  <c:v>1494.5</c:v>
                </c:pt>
              </c:numCache>
            </c:numRef>
          </c:xVal>
          <c:yVal>
            <c:numRef>
              <c:f>Sheet1!$C$11:$C$14</c:f>
              <c:numCache>
                <c:formatCode>General</c:formatCode>
                <c:ptCount val="4"/>
                <c:pt idx="0">
                  <c:v>5</c:v>
                </c:pt>
                <c:pt idx="1">
                  <c:v>-143</c:v>
                </c:pt>
                <c:pt idx="2">
                  <c:v>-289</c:v>
                </c:pt>
                <c:pt idx="3">
                  <c:v>-435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8691840"/>
        <c:axId val="288692416"/>
      </c:scatterChart>
      <c:valAx>
        <c:axId val="28869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pt-PT"/>
                  <a:t>massa (g)</a:t>
                </a:r>
              </a:p>
            </c:rich>
          </c:tx>
          <c:layout>
            <c:manualLayout>
              <c:xMode val="edge"/>
              <c:yMode val="edge"/>
              <c:x val="0.83093853893263336"/>
              <c:y val="0.299976669582968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8692416"/>
        <c:crosses val="autoZero"/>
        <c:crossBetween val="midCat"/>
        <c:majorUnit val="400"/>
      </c:valAx>
      <c:valAx>
        <c:axId val="288692416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PT">
                    <a:latin typeface="Symbol" panose="05050102010706020507" pitchFamily="18" charset="2"/>
                  </a:rPr>
                  <a:t>D</a:t>
                </a:r>
                <a:r>
                  <a:rPr lang="pt-PT"/>
                  <a:t>V</a:t>
                </a:r>
                <a:r>
                  <a:rPr lang="pt-PT" baseline="-25000">
                    <a:latin typeface="+mn-lt"/>
                  </a:rPr>
                  <a:t>ponte</a:t>
                </a:r>
                <a:r>
                  <a:rPr lang="pt-PT"/>
                  <a:t> (</a:t>
                </a:r>
                <a:r>
                  <a:rPr lang="pt-PT">
                    <a:latin typeface="Symbol" panose="05050102010706020507" pitchFamily="18" charset="2"/>
                  </a:rPr>
                  <a:t>m</a:t>
                </a:r>
                <a:r>
                  <a:rPr lang="pt-PT"/>
                  <a:t>V)</a:t>
                </a:r>
              </a:p>
            </c:rich>
          </c:tx>
          <c:layout>
            <c:manualLayout>
              <c:xMode val="edge"/>
              <c:yMode val="edge"/>
              <c:x val="8.3333333333333329E-2"/>
              <c:y val="0.182100466608340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88691840"/>
        <c:crosses val="autoZero"/>
        <c:crossBetween val="midCat"/>
        <c:majorUnit val="1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242886</xdr:colOff>
      <xdr:row>8</xdr:row>
      <xdr:rowOff>166687</xdr:rowOff>
    </xdr:from>
    <xdr:ext cx="2109789" cy="4390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/>
            <xdr:cNvSpPr txBox="1"/>
          </xdr:nvSpPr>
          <xdr:spPr>
            <a:xfrm>
              <a:off x="5233986" y="1766887"/>
              <a:ext cx="2109789" cy="4390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r>
                          <a:rPr lang="pt-PT" sz="1100" b="0" i="1">
                            <a:latin typeface="Cambria Math"/>
                          </a:rPr>
                          <m:t>𝑉</m:t>
                        </m:r>
                      </m:num>
                      <m:den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0</m:t>
                            </m:r>
                          </m:sub>
                        </m:sSub>
                      </m:den>
                    </m:f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𝑅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𝑒𝑥𝑡</m:t>
                            </m:r>
                          </m:sub>
                        </m:sSub>
                      </m:num>
                      <m:den>
                        <m:r>
                          <a:rPr lang="pt-PT" sz="1100" b="0" i="1">
                            <a:latin typeface="Cambria Math"/>
                          </a:rPr>
                          <m:t>4</m:t>
                        </m:r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𝑅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𝑒𝑥𝑡</m:t>
                            </m:r>
                          </m:sub>
                        </m:sSub>
                      </m:den>
                    </m:f>
                    <m:r>
                      <a:rPr lang="pt-PT" sz="1100" b="0" i="1">
                        <a:latin typeface="Cambria Math"/>
                      </a:rPr>
                      <m:t>          (1)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2" name="CaixaDeTexto 1"/>
            <xdr:cNvSpPr txBox="1"/>
          </xdr:nvSpPr>
          <xdr:spPr>
            <a:xfrm>
              <a:off x="5233986" y="1766887"/>
              <a:ext cx="2109789" cy="4390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100" b="0" i="0">
                  <a:latin typeface="Cambria Math"/>
                </a:rPr>
                <a:t>Δ𝑉/𝑉_0 =(Δ𝑅_𝑒𝑥𝑡)/(4𝑅_𝑒𝑥𝑡 )           (1)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2</xdr:col>
      <xdr:colOff>238127</xdr:colOff>
      <xdr:row>3</xdr:row>
      <xdr:rowOff>104775</xdr:rowOff>
    </xdr:from>
    <xdr:to>
      <xdr:col>4</xdr:col>
      <xdr:colOff>447676</xdr:colOff>
      <xdr:row>7</xdr:row>
      <xdr:rowOff>9525</xdr:rowOff>
    </xdr:to>
    <xdr:sp macro="" textlink="">
      <xdr:nvSpPr>
        <xdr:cNvPr id="3" name="CaixaDeTexto 2"/>
        <xdr:cNvSpPr txBox="1"/>
      </xdr:nvSpPr>
      <xdr:spPr>
        <a:xfrm>
          <a:off x="1695452" y="714375"/>
          <a:ext cx="1533524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/>
            <a:t>Tensão</a:t>
          </a:r>
          <a:r>
            <a:rPr lang="pt-PT" sz="1100" baseline="0"/>
            <a:t> de desiqilíbrio da ponte (medido no voltimetro)</a:t>
          </a:r>
          <a:endParaRPr lang="pt-PT" sz="1100"/>
        </a:p>
      </xdr:txBody>
    </xdr:sp>
    <xdr:clientData/>
  </xdr:twoCellAnchor>
  <xdr:twoCellAnchor>
    <xdr:from>
      <xdr:col>3</xdr:col>
      <xdr:colOff>290514</xdr:colOff>
      <xdr:row>7</xdr:row>
      <xdr:rowOff>9525</xdr:rowOff>
    </xdr:from>
    <xdr:to>
      <xdr:col>3</xdr:col>
      <xdr:colOff>295275</xdr:colOff>
      <xdr:row>9</xdr:row>
      <xdr:rowOff>28575</xdr:rowOff>
    </xdr:to>
    <xdr:cxnSp macro="">
      <xdr:nvCxnSpPr>
        <xdr:cNvPr id="5" name="Conexão recta unidireccional 4"/>
        <xdr:cNvCxnSpPr>
          <a:endCxn id="3" idx="2"/>
        </xdr:cNvCxnSpPr>
      </xdr:nvCxnSpPr>
      <xdr:spPr>
        <a:xfrm flipH="1" flipV="1">
          <a:off x="2462214" y="1419225"/>
          <a:ext cx="4761" cy="400050"/>
        </a:xfrm>
        <a:prstGeom prst="straightConnector1">
          <a:avLst/>
        </a:prstGeom>
        <a:ln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552451</xdr:colOff>
      <xdr:row>3</xdr:row>
      <xdr:rowOff>9525</xdr:rowOff>
    </xdr:from>
    <xdr:to>
      <xdr:col>6</xdr:col>
      <xdr:colOff>466725</xdr:colOff>
      <xdr:row>5</xdr:row>
      <xdr:rowOff>142875</xdr:rowOff>
    </xdr:to>
    <xdr:sp macro="" textlink="">
      <xdr:nvSpPr>
        <xdr:cNvPr id="7" name="CaixaDeTexto 6"/>
        <xdr:cNvSpPr txBox="1"/>
      </xdr:nvSpPr>
      <xdr:spPr>
        <a:xfrm>
          <a:off x="3333751" y="619125"/>
          <a:ext cx="1409699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/>
            <a:t>Usando os 2 1ºs termos da eq (1)</a:t>
          </a:r>
        </a:p>
      </xdr:txBody>
    </xdr:sp>
    <xdr:clientData/>
  </xdr:twoCellAnchor>
  <xdr:twoCellAnchor>
    <xdr:from>
      <xdr:col>4</xdr:col>
      <xdr:colOff>409575</xdr:colOff>
      <xdr:row>5</xdr:row>
      <xdr:rowOff>142875</xdr:rowOff>
    </xdr:from>
    <xdr:to>
      <xdr:col>5</xdr:col>
      <xdr:colOff>590551</xdr:colOff>
      <xdr:row>8</xdr:row>
      <xdr:rowOff>142875</xdr:rowOff>
    </xdr:to>
    <xdr:cxnSp macro="">
      <xdr:nvCxnSpPr>
        <xdr:cNvPr id="8" name="Conexão recta unidireccional 7"/>
        <xdr:cNvCxnSpPr>
          <a:endCxn id="7" idx="2"/>
        </xdr:cNvCxnSpPr>
      </xdr:nvCxnSpPr>
      <xdr:spPr>
        <a:xfrm flipV="1">
          <a:off x="3190875" y="1133475"/>
          <a:ext cx="847726" cy="609600"/>
        </a:xfrm>
        <a:prstGeom prst="straightConnector1">
          <a:avLst/>
        </a:prstGeom>
        <a:ln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247650</xdr:colOff>
      <xdr:row>7</xdr:row>
      <xdr:rowOff>185737</xdr:rowOff>
    </xdr:from>
    <xdr:ext cx="1962150" cy="6915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aixaDeTexto 11"/>
            <xdr:cNvSpPr txBox="1"/>
          </xdr:nvSpPr>
          <xdr:spPr>
            <a:xfrm>
              <a:off x="6896100" y="1595437"/>
              <a:ext cx="1962150" cy="691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𝐺𝐹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r>
                          <a:rPr lang="pt-PT" sz="1100" b="0" i="1">
                            <a:latin typeface="Cambria Math"/>
                          </a:rPr>
                          <m:t>%</m:t>
                        </m:r>
                        <m:r>
                          <a:rPr lang="pt-PT" sz="1100" b="0" i="1">
                            <a:latin typeface="Cambria Math"/>
                          </a:rPr>
                          <m:t>𝑅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pt-PT" sz="1100" b="0" i="0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Δ</m:t>
                        </m:r>
                        <m:r>
                          <a:rPr lang="pt-PT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%</m:t>
                        </m:r>
                        <m:r>
                          <a:rPr lang="pt-PT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𝑙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f>
                          <m:f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pt-PT" sz="1100" b="0" i="0">
                                <a:latin typeface="Cambria Math"/>
                              </a:rPr>
                              <m:t>Δ</m:t>
                            </m:r>
                            <m:sSub>
                              <m:sSubPr>
                                <m:ctrlPr>
                                  <a:rPr lang="pt-PT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pt-PT" sz="1100" b="0" i="1">
                                    <a:latin typeface="Cambria Math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pt-PT" sz="1100" b="0" i="1">
                                    <a:latin typeface="Cambria Math"/>
                                  </a:rPr>
                                  <m:t>𝑒𝑥𝑡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pt-PT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pt-PT" sz="1100" b="0" i="1">
                                    <a:latin typeface="Cambria Math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pt-PT" sz="1100" b="0" i="1">
                                    <a:latin typeface="Cambria Math"/>
                                  </a:rPr>
                                  <m:t>𝑒𝑥𝑡</m:t>
                                </m:r>
                              </m:sub>
                            </m:sSub>
                          </m:den>
                        </m:f>
                      </m:num>
                      <m:den>
                        <m:f>
                          <m:f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m:rPr>
                                <m:sty m:val="p"/>
                              </m:rPr>
                              <a:rPr lang="pt-PT" sz="1100" b="0" i="0">
                                <a:latin typeface="Cambria Math"/>
                              </a:rPr>
                              <m:t>Δ</m:t>
                            </m:r>
                            <m:r>
                              <a:rPr lang="pt-PT" sz="1100" b="0" i="1">
                                <a:latin typeface="Cambria Math"/>
                              </a:rPr>
                              <m:t>𝑙</m:t>
                            </m:r>
                          </m:num>
                          <m:den>
                            <m:r>
                              <a:rPr lang="pt-PT" sz="1100" b="0" i="1">
                                <a:latin typeface="Cambria Math"/>
                              </a:rPr>
                              <m:t>𝑙</m:t>
                            </m:r>
                          </m:den>
                        </m:f>
                        <m:r>
                          <a:rPr lang="pt-PT" sz="1100" b="0" i="1">
                            <a:latin typeface="Cambria Math"/>
                          </a:rPr>
                          <m:t>=</m:t>
                        </m:r>
                        <m:r>
                          <a:rPr lang="pt-PT" sz="1100" b="0" i="1">
                            <a:latin typeface="Cambria Math"/>
                          </a:rPr>
                          <m:t>𝜖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          (2)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12" name="CaixaDeTexto 11"/>
            <xdr:cNvSpPr txBox="1"/>
          </xdr:nvSpPr>
          <xdr:spPr>
            <a:xfrm>
              <a:off x="6896100" y="1595437"/>
              <a:ext cx="1962150" cy="6915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t-PT" sz="1100" b="0" i="0">
                  <a:latin typeface="Cambria Math"/>
                </a:rPr>
                <a:t>𝐺𝐹=(Δ%𝑅)/(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Δ%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pt-PT" sz="1100" b="0" i="0">
                  <a:latin typeface="Cambria Math"/>
                </a:rPr>
                <a:t>=((Δ𝑅_𝑒𝑥𝑡)/𝑅_𝑒𝑥𝑡 )/(Δ𝑙/𝑙=𝜖)           (2)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8</xdr:col>
      <xdr:colOff>614361</xdr:colOff>
      <xdr:row>13</xdr:row>
      <xdr:rowOff>14287</xdr:rowOff>
    </xdr:from>
    <xdr:ext cx="1357313" cy="43903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aixaDeTexto 12"/>
            <xdr:cNvSpPr txBox="1"/>
          </xdr:nvSpPr>
          <xdr:spPr>
            <a:xfrm>
              <a:off x="6481761" y="2605087"/>
              <a:ext cx="1357313" cy="4390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𝜖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pt-PT" sz="1100" b="0" i="1">
                            <a:latin typeface="Cambria Math"/>
                          </a:rPr>
                          <m:t>4</m:t>
                        </m:r>
                        <m:r>
                          <m:rPr>
                            <m:sty m:val="p"/>
                          </m:rPr>
                          <a:rPr lang="pt-PT" sz="1100" b="0" i="0">
                            <a:latin typeface="Cambria Math"/>
                          </a:rPr>
                          <m:t>Δ</m:t>
                        </m:r>
                        <m:r>
                          <a:rPr lang="pt-PT" sz="1100" b="0" i="1">
                            <a:latin typeface="Cambria Math"/>
                          </a:rPr>
                          <m:t>𝑉</m:t>
                        </m:r>
                      </m:num>
                      <m:den>
                        <m:sSub>
                          <m:sSubPr>
                            <m:ctrlPr>
                              <a:rPr lang="pt-PT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/>
                              </a:rPr>
                              <m:t>𝑉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/>
                              </a:rPr>
                              <m:t>0</m:t>
                            </m:r>
                          </m:sub>
                        </m:sSub>
                        <m:r>
                          <a:rPr lang="pt-PT" sz="1100" b="0" i="1">
                            <a:latin typeface="Cambria Math"/>
                          </a:rPr>
                          <m:t>𝐺𝐹</m:t>
                        </m:r>
                      </m:den>
                    </m:f>
                    <m:r>
                      <a:rPr lang="pt-PT" sz="1100" b="0" i="1">
                        <a:latin typeface="Cambria Math"/>
                      </a:rPr>
                      <m:t>          (3)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13" name="CaixaDeTexto 12"/>
            <xdr:cNvSpPr txBox="1"/>
          </xdr:nvSpPr>
          <xdr:spPr>
            <a:xfrm>
              <a:off x="6481761" y="2605087"/>
              <a:ext cx="1357313" cy="4390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100" b="0" i="0">
                  <a:latin typeface="Cambria Math"/>
                </a:rPr>
                <a:t>𝜖=4Δ𝑉/(𝑉_0 𝐺𝐹)           (3)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8</xdr:col>
      <xdr:colOff>542925</xdr:colOff>
      <xdr:row>11</xdr:row>
      <xdr:rowOff>9525</xdr:rowOff>
    </xdr:from>
    <xdr:to>
      <xdr:col>8</xdr:col>
      <xdr:colOff>762000</xdr:colOff>
      <xdr:row>12</xdr:row>
      <xdr:rowOff>142875</xdr:rowOff>
    </xdr:to>
    <xdr:cxnSp macro="">
      <xdr:nvCxnSpPr>
        <xdr:cNvPr id="17" name="Conexão recta unidireccional 16"/>
        <xdr:cNvCxnSpPr/>
      </xdr:nvCxnSpPr>
      <xdr:spPr>
        <a:xfrm flipH="1" flipV="1">
          <a:off x="6410325" y="2219325"/>
          <a:ext cx="219075" cy="323850"/>
        </a:xfrm>
        <a:prstGeom prst="straightConnector1">
          <a:avLst/>
        </a:prstGeom>
        <a:ln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38100</xdr:colOff>
      <xdr:row>11</xdr:row>
      <xdr:rowOff>85725</xdr:rowOff>
    </xdr:from>
    <xdr:to>
      <xdr:col>10</xdr:col>
      <xdr:colOff>361950</xdr:colOff>
      <xdr:row>12</xdr:row>
      <xdr:rowOff>104775</xdr:rowOff>
    </xdr:to>
    <xdr:cxnSp macro="">
      <xdr:nvCxnSpPr>
        <xdr:cNvPr id="18" name="Conexão recta unidireccional 17"/>
        <xdr:cNvCxnSpPr/>
      </xdr:nvCxnSpPr>
      <xdr:spPr>
        <a:xfrm flipV="1">
          <a:off x="7391400" y="2295525"/>
          <a:ext cx="323850" cy="209550"/>
        </a:xfrm>
        <a:prstGeom prst="straightConnector1">
          <a:avLst/>
        </a:prstGeom>
        <a:ln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347661</xdr:colOff>
      <xdr:row>15</xdr:row>
      <xdr:rowOff>128587</xdr:rowOff>
    </xdr:from>
    <xdr:ext cx="1814513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CaixaDeTexto 22"/>
            <xdr:cNvSpPr txBox="1"/>
          </xdr:nvSpPr>
          <xdr:spPr>
            <a:xfrm>
              <a:off x="6215061" y="3100387"/>
              <a:ext cx="1814513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PT" sz="1100" b="0" i="1">
                        <a:latin typeface="Cambria Math"/>
                      </a:rPr>
                      <m:t>𝜎</m:t>
                    </m:r>
                    <m:r>
                      <a:rPr lang="pt-PT" sz="1100" b="0" i="1">
                        <a:latin typeface="Cambria Math"/>
                      </a:rPr>
                      <m:t>=</m:t>
                    </m:r>
                    <m:r>
                      <a:rPr lang="pt-PT" sz="1100" b="0" i="1">
                        <a:latin typeface="Cambria Math"/>
                      </a:rPr>
                      <m:t>𝐸</m:t>
                    </m:r>
                    <m:r>
                      <a:rPr lang="pt-PT" sz="1100" b="0" i="1">
                        <a:latin typeface="Cambria Math"/>
                      </a:rPr>
                      <m:t>𝜖</m:t>
                    </m:r>
                    <m:r>
                      <a:rPr lang="pt-PT" sz="1100" b="0" i="1">
                        <a:latin typeface="Cambria Math"/>
                      </a:rPr>
                      <m:t>          (4)</m:t>
                    </m:r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23" name="CaixaDeTexto 22"/>
            <xdr:cNvSpPr txBox="1"/>
          </xdr:nvSpPr>
          <xdr:spPr>
            <a:xfrm>
              <a:off x="6215061" y="3100387"/>
              <a:ext cx="1814513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pt-PT" sz="1100" b="0" i="0">
                  <a:latin typeface="Cambria Math"/>
                </a:rPr>
                <a:t>𝜎=𝐸𝜖          (4)</a:t>
              </a:r>
              <a:endParaRPr lang="pt-PT" sz="1100"/>
            </a:p>
          </xdr:txBody>
        </xdr:sp>
      </mc:Fallback>
    </mc:AlternateContent>
    <xdr:clientData/>
  </xdr:oneCellAnchor>
  <xdr:twoCellAnchor>
    <xdr:from>
      <xdr:col>12</xdr:col>
      <xdr:colOff>14287</xdr:colOff>
      <xdr:row>0</xdr:row>
      <xdr:rowOff>204787</xdr:rowOff>
    </xdr:from>
    <xdr:to>
      <xdr:col>19</xdr:col>
      <xdr:colOff>80962</xdr:colOff>
      <xdr:row>14</xdr:row>
      <xdr:rowOff>166687</xdr:rowOff>
    </xdr:to>
    <xdr:graphicFrame macro="">
      <xdr:nvGraphicFramePr>
        <xdr:cNvPr id="29" name="Gráfico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23812</xdr:colOff>
      <xdr:row>15</xdr:row>
      <xdr:rowOff>52387</xdr:rowOff>
    </xdr:from>
    <xdr:to>
      <xdr:col>19</xdr:col>
      <xdr:colOff>90487</xdr:colOff>
      <xdr:row>29</xdr:row>
      <xdr:rowOff>14287</xdr:rowOff>
    </xdr:to>
    <xdr:graphicFrame macro="">
      <xdr:nvGraphicFramePr>
        <xdr:cNvPr id="30" name="Gráfico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304803</xdr:colOff>
      <xdr:row>18</xdr:row>
      <xdr:rowOff>95250</xdr:rowOff>
    </xdr:from>
    <xdr:to>
      <xdr:col>11</xdr:col>
      <xdr:colOff>533404</xdr:colOff>
      <xdr:row>23</xdr:row>
      <xdr:rowOff>219075</xdr:rowOff>
    </xdr:to>
    <xdr:grpSp>
      <xdr:nvGrpSpPr>
        <xdr:cNvPr id="80" name="Grupo 79"/>
        <xdr:cNvGrpSpPr/>
      </xdr:nvGrpSpPr>
      <xdr:grpSpPr>
        <a:xfrm>
          <a:off x="5295903" y="3676650"/>
          <a:ext cx="3314701" cy="1114425"/>
          <a:chOff x="1962153" y="8724900"/>
          <a:chExt cx="3314701" cy="1114425"/>
        </a:xfrm>
      </xdr:grpSpPr>
      <xdr:grpSp>
        <xdr:nvGrpSpPr>
          <xdr:cNvPr id="77" name="Grupo 76"/>
          <xdr:cNvGrpSpPr/>
        </xdr:nvGrpSpPr>
        <xdr:grpSpPr>
          <a:xfrm>
            <a:off x="1962153" y="8724900"/>
            <a:ext cx="3314701" cy="466725"/>
            <a:chOff x="1962153" y="8724900"/>
            <a:chExt cx="3314701" cy="466725"/>
          </a:xfrm>
        </xdr:grpSpPr>
        <xdr:grpSp>
          <xdr:nvGrpSpPr>
            <xdr:cNvPr id="64" name="Grupo 63"/>
            <xdr:cNvGrpSpPr/>
          </xdr:nvGrpSpPr>
          <xdr:grpSpPr>
            <a:xfrm>
              <a:off x="3438525" y="8724900"/>
              <a:ext cx="1838329" cy="464820"/>
              <a:chOff x="6293065" y="4669148"/>
              <a:chExt cx="1838510" cy="464827"/>
            </a:xfrm>
          </xdr:grpSpPr>
          <xdr:cxnSp macro="">
            <xdr:nvCxnSpPr>
              <xdr:cNvPr id="65" name="Conexão recta unidireccional 64"/>
              <xdr:cNvCxnSpPr>
                <a:endCxn id="67" idx="1"/>
              </xdr:cNvCxnSpPr>
            </xdr:nvCxnSpPr>
            <xdr:spPr>
              <a:xfrm>
                <a:off x="6302592" y="4900488"/>
                <a:ext cx="479207" cy="4888"/>
              </a:xfrm>
              <a:prstGeom prst="straightConnector1">
                <a:avLst/>
              </a:prstGeom>
              <a:ln>
                <a:headEnd type="non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66" name="Conexão recta unidireccional 65"/>
              <xdr:cNvCxnSpPr>
                <a:stCxn id="67" idx="3"/>
              </xdr:cNvCxnSpPr>
            </xdr:nvCxnSpPr>
            <xdr:spPr>
              <a:xfrm>
                <a:off x="7486650" y="4924425"/>
                <a:ext cx="533400" cy="0"/>
              </a:xfrm>
              <a:prstGeom prst="straightConnector1">
                <a:avLst/>
              </a:prstGeom>
              <a:ln>
                <a:headEnd type="non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67" name="CaixaDeTexto 66"/>
              <xdr:cNvSpPr txBox="1"/>
            </xdr:nvSpPr>
            <xdr:spPr>
              <a:xfrm>
                <a:off x="6781800" y="4676775"/>
                <a:ext cx="704850" cy="457200"/>
              </a:xfrm>
              <a:prstGeom prst="rect">
                <a:avLst/>
              </a:prstGeom>
              <a:ln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pt-PT" sz="1400"/>
                  <a:t>P.M</a:t>
                </a:r>
              </a:p>
            </xdr:txBody>
          </xdr:sp>
          <xdr:sp macro="" textlink="">
            <xdr:nvSpPr>
              <xdr:cNvPr id="68" name="CaixaDeTexto 67"/>
              <xdr:cNvSpPr txBox="1"/>
            </xdr:nvSpPr>
            <xdr:spPr>
              <a:xfrm>
                <a:off x="7427602" y="4680388"/>
                <a:ext cx="703973" cy="3429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1100">
                    <a:latin typeface="Symbol" panose="05050102010706020507" pitchFamily="18" charset="2"/>
                  </a:rPr>
                  <a:t>D</a:t>
                </a:r>
                <a:r>
                  <a:rPr lang="pt-PT" sz="1100"/>
                  <a:t>V(</a:t>
                </a:r>
                <a:r>
                  <a:rPr lang="pt-PT" sz="1100">
                    <a:latin typeface="Symbol" panose="05050102010706020507" pitchFamily="18" charset="2"/>
                  </a:rPr>
                  <a:t>m</a:t>
                </a:r>
                <a:r>
                  <a:rPr lang="pt-PT" sz="1100"/>
                  <a:t>V)</a:t>
                </a:r>
              </a:p>
            </xdr:txBody>
          </xdr:sp>
          <xdr:sp macro="" textlink="">
            <xdr:nvSpPr>
              <xdr:cNvPr id="69" name="CaixaDeTexto 68"/>
              <xdr:cNvSpPr txBox="1"/>
            </xdr:nvSpPr>
            <xdr:spPr>
              <a:xfrm>
                <a:off x="6293065" y="4669148"/>
                <a:ext cx="628714" cy="3429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1100">
                    <a:latin typeface="Symbol" panose="05050102010706020507" pitchFamily="18" charset="2"/>
                  </a:rPr>
                  <a:t>D</a:t>
                </a:r>
                <a:r>
                  <a:rPr lang="pt-PT" sz="1100">
                    <a:latin typeface="+mn-lt"/>
                  </a:rPr>
                  <a:t>R(</a:t>
                </a:r>
                <a:r>
                  <a:rPr lang="pt-PT" sz="1100">
                    <a:latin typeface="Symbol" panose="05050102010706020507" pitchFamily="18" charset="2"/>
                  </a:rPr>
                  <a:t>W</a:t>
                </a:r>
                <a:r>
                  <a:rPr lang="pt-PT" sz="1100">
                    <a:latin typeface="+mn-lt"/>
                  </a:rPr>
                  <a:t>)</a:t>
                </a:r>
                <a:endParaRPr lang="pt-PT" sz="1100"/>
              </a:p>
            </xdr:txBody>
          </xdr:sp>
        </xdr:grpSp>
        <xdr:grpSp>
          <xdr:nvGrpSpPr>
            <xdr:cNvPr id="70" name="Grupo 69"/>
            <xdr:cNvGrpSpPr/>
          </xdr:nvGrpSpPr>
          <xdr:grpSpPr>
            <a:xfrm>
              <a:off x="1962153" y="8724900"/>
              <a:ext cx="1524000" cy="466725"/>
              <a:chOff x="6302592" y="4669148"/>
              <a:chExt cx="1214419" cy="466732"/>
            </a:xfrm>
          </xdr:grpSpPr>
          <xdr:cxnSp macro="">
            <xdr:nvCxnSpPr>
              <xdr:cNvPr id="71" name="Conexão recta unidireccional 70"/>
              <xdr:cNvCxnSpPr>
                <a:endCxn id="73" idx="1"/>
              </xdr:cNvCxnSpPr>
            </xdr:nvCxnSpPr>
            <xdr:spPr>
              <a:xfrm>
                <a:off x="6302592" y="4900488"/>
                <a:ext cx="479206" cy="5839"/>
              </a:xfrm>
              <a:prstGeom prst="straightConnector1">
                <a:avLst/>
              </a:prstGeom>
              <a:ln>
                <a:headEnd type="none" w="med" len="med"/>
                <a:tailEnd type="triangle" w="med" len="med"/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73" name="CaixaDeTexto 72"/>
              <xdr:cNvSpPr txBox="1"/>
            </xdr:nvSpPr>
            <xdr:spPr>
              <a:xfrm>
                <a:off x="6781800" y="4676775"/>
                <a:ext cx="735211" cy="459105"/>
              </a:xfrm>
              <a:prstGeom prst="rect">
                <a:avLst/>
              </a:prstGeom>
              <a:ln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lang="pt-PT" sz="1100"/>
                  <a:t>Extensó- metro+barra</a:t>
                </a:r>
              </a:p>
            </xdr:txBody>
          </xdr:sp>
          <xdr:sp macro="" textlink="">
            <xdr:nvSpPr>
              <xdr:cNvPr id="75" name="CaixaDeTexto 74"/>
              <xdr:cNvSpPr txBox="1"/>
            </xdr:nvSpPr>
            <xdr:spPr>
              <a:xfrm>
                <a:off x="6367298" y="4669148"/>
                <a:ext cx="394467" cy="342900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r>
                  <a:rPr lang="pt-PT" sz="1100">
                    <a:latin typeface="+mn-lt"/>
                  </a:rPr>
                  <a:t>m(g)</a:t>
                </a:r>
              </a:p>
            </xdr:txBody>
          </xdr:sp>
        </xdr:grpSp>
      </xdr:grpSp>
      <xdr:sp macro="" textlink="">
        <xdr:nvSpPr>
          <xdr:cNvPr id="78" name="Chaveta à esquerda 77"/>
          <xdr:cNvSpPr/>
        </xdr:nvSpPr>
        <xdr:spPr>
          <a:xfrm rot="16200000">
            <a:off x="3533776" y="8296274"/>
            <a:ext cx="219075" cy="2162175"/>
          </a:xfrm>
          <a:prstGeom prst="leftBrac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PT" sz="1100"/>
          </a:p>
        </xdr:txBody>
      </xdr:sp>
      <xdr:sp macro="" textlink="">
        <xdr:nvSpPr>
          <xdr:cNvPr id="79" name="CaixaDeTexto 78"/>
          <xdr:cNvSpPr txBox="1"/>
        </xdr:nvSpPr>
        <xdr:spPr>
          <a:xfrm>
            <a:off x="3314700" y="9477375"/>
            <a:ext cx="81915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PT" sz="1400"/>
              <a:t>Sistema</a:t>
            </a:r>
          </a:p>
        </xdr:txBody>
      </xdr:sp>
    </xdr:grpSp>
    <xdr:clientData/>
  </xdr:twoCellAnchor>
  <xdr:twoCellAnchor>
    <xdr:from>
      <xdr:col>0</xdr:col>
      <xdr:colOff>295275</xdr:colOff>
      <xdr:row>41</xdr:row>
      <xdr:rowOff>66675</xdr:rowOff>
    </xdr:from>
    <xdr:to>
      <xdr:col>15</xdr:col>
      <xdr:colOff>447675</xdr:colOff>
      <xdr:row>44</xdr:row>
      <xdr:rowOff>9525</xdr:rowOff>
    </xdr:to>
    <xdr:sp macro="" textlink="">
      <xdr:nvSpPr>
        <xdr:cNvPr id="6" name="CaixaDeTexto 5"/>
        <xdr:cNvSpPr txBox="1"/>
      </xdr:nvSpPr>
      <xdr:spPr>
        <a:xfrm>
          <a:off x="295275" y="8220075"/>
          <a:ext cx="110680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Nota: o V</a:t>
          </a:r>
          <a:r>
            <a:rPr lang="pt-PT" sz="1100" baseline="-25000"/>
            <a:t>0</a:t>
          </a:r>
          <a:r>
            <a:rPr lang="pt-PT" sz="1100"/>
            <a:t> a por depende da quantidade de calor qe o extensómetro (e as outras resistencias) consegue dissipar. Costuma-se usar de 120</a:t>
          </a:r>
          <a:r>
            <a:rPr lang="pt-PT" sz="1100">
              <a:latin typeface="Symbol" panose="05050102010706020507" pitchFamily="18" charset="2"/>
            </a:rPr>
            <a:t>W</a:t>
          </a:r>
          <a:r>
            <a:rPr lang="pt-PT" sz="1100"/>
            <a:t> (baixo custo?) mas com mais resistencia resistem a tensões mais elevadas e começam a compensar a resistencia dos cabos (ebook</a:t>
          </a:r>
          <a:r>
            <a:rPr lang="pt-PT" sz="1100" baseline="0"/>
            <a:t> cap.5 p. 124)</a:t>
          </a:r>
          <a:endParaRPr lang="pt-PT" sz="1100"/>
        </a:p>
      </xdr:txBody>
    </xdr:sp>
    <xdr:clientData/>
  </xdr:twoCellAnchor>
  <xdr:twoCellAnchor>
    <xdr:from>
      <xdr:col>5</xdr:col>
      <xdr:colOff>476250</xdr:colOff>
      <xdr:row>7</xdr:row>
      <xdr:rowOff>104775</xdr:rowOff>
    </xdr:from>
    <xdr:to>
      <xdr:col>5</xdr:col>
      <xdr:colOff>714376</xdr:colOff>
      <xdr:row>9</xdr:row>
      <xdr:rowOff>9525</xdr:rowOff>
    </xdr:to>
    <xdr:cxnSp macro="">
      <xdr:nvCxnSpPr>
        <xdr:cNvPr id="31" name="Conexão recta unidireccional 30"/>
        <xdr:cNvCxnSpPr>
          <a:endCxn id="32" idx="2"/>
        </xdr:cNvCxnSpPr>
      </xdr:nvCxnSpPr>
      <xdr:spPr>
        <a:xfrm flipV="1">
          <a:off x="3924300" y="1514475"/>
          <a:ext cx="238126" cy="285750"/>
        </a:xfrm>
        <a:prstGeom prst="straightConnector1">
          <a:avLst/>
        </a:prstGeom>
        <a:ln>
          <a:headEnd type="triangl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381001</xdr:colOff>
      <xdr:row>5</xdr:row>
      <xdr:rowOff>180975</xdr:rowOff>
    </xdr:from>
    <xdr:to>
      <xdr:col>6</xdr:col>
      <xdr:colOff>219075</xdr:colOff>
      <xdr:row>7</xdr:row>
      <xdr:rowOff>104775</xdr:rowOff>
    </xdr:to>
    <xdr:sp macro="" textlink="">
      <xdr:nvSpPr>
        <xdr:cNvPr id="32" name="CaixaDeTexto 31"/>
        <xdr:cNvSpPr txBox="1"/>
      </xdr:nvSpPr>
      <xdr:spPr>
        <a:xfrm>
          <a:off x="3829051" y="1171575"/>
          <a:ext cx="666749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100"/>
            <a:t>eq (3)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studomec.info/" TargetMode="External"/><Relationship Id="rId2" Type="http://schemas.openxmlformats.org/officeDocument/2006/relationships/hyperlink" Target="http://www.estudomec.info/" TargetMode="External"/><Relationship Id="rId1" Type="http://schemas.openxmlformats.org/officeDocument/2006/relationships/hyperlink" Target="http://www.estudomec.info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topLeftCell="A25" zoomScaleNormal="100" workbookViewId="0">
      <selection activeCell="G41" sqref="G41"/>
    </sheetView>
  </sheetViews>
  <sheetFormatPr defaultRowHeight="15" x14ac:dyDescent="0.25"/>
  <cols>
    <col min="1" max="1" width="12.28515625" style="1" customWidth="1"/>
    <col min="2" max="2" width="9.5703125" style="1" bestFit="1" customWidth="1"/>
    <col min="3" max="3" width="10.7109375" style="1" bestFit="1" customWidth="1"/>
    <col min="4" max="4" width="9.140625" style="1"/>
    <col min="5" max="5" width="10" style="1" bestFit="1" customWidth="1"/>
    <col min="6" max="6" width="12.42578125" style="1" customWidth="1"/>
    <col min="7" max="7" width="10.7109375" style="1" customWidth="1"/>
    <col min="8" max="8" width="13.140625" style="1" customWidth="1"/>
    <col min="9" max="9" width="11.7109375" style="1" customWidth="1"/>
    <col min="10" max="10" width="10.5703125" style="1" customWidth="1"/>
    <col min="11" max="11" width="10.85546875" style="1" bestFit="1" customWidth="1"/>
    <col min="12" max="12" width="11.5703125" style="1" customWidth="1"/>
    <col min="14" max="14" width="12.7109375" bestFit="1" customWidth="1"/>
  </cols>
  <sheetData>
    <row r="1" spans="1:18" ht="18" x14ac:dyDescent="0.25">
      <c r="A1" s="18" t="s">
        <v>6</v>
      </c>
      <c r="B1" s="19"/>
      <c r="C1" s="19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14"/>
      <c r="R1" s="14"/>
    </row>
    <row r="2" spans="1:18" x14ac:dyDescent="0.25">
      <c r="A2" s="9" t="s">
        <v>9</v>
      </c>
    </row>
    <row r="3" spans="1:18" x14ac:dyDescent="0.25">
      <c r="I3" s="5" t="s">
        <v>13</v>
      </c>
      <c r="J3" s="5">
        <v>2</v>
      </c>
      <c r="K3"/>
    </row>
    <row r="4" spans="1:18" x14ac:dyDescent="0.25">
      <c r="I4" s="6" t="s">
        <v>12</v>
      </c>
      <c r="J4" s="6">
        <f>70*10^3</f>
        <v>70000</v>
      </c>
      <c r="K4" s="10" t="s">
        <v>7</v>
      </c>
      <c r="L4"/>
    </row>
    <row r="5" spans="1:18" x14ac:dyDescent="0.25">
      <c r="I5" s="6" t="s">
        <v>17</v>
      </c>
      <c r="J5" s="6">
        <f>4*120</f>
        <v>480</v>
      </c>
      <c r="K5" s="11" t="s">
        <v>16</v>
      </c>
      <c r="L5"/>
    </row>
    <row r="6" spans="1:18" ht="18" x14ac:dyDescent="0.35">
      <c r="I6" s="6" t="s">
        <v>14</v>
      </c>
      <c r="J6" s="6">
        <v>2.5</v>
      </c>
      <c r="K6" t="s">
        <v>2</v>
      </c>
      <c r="L6"/>
    </row>
    <row r="7" spans="1:18" x14ac:dyDescent="0.25">
      <c r="L7"/>
    </row>
    <row r="8" spans="1:18" x14ac:dyDescent="0.25">
      <c r="I8" s="10" t="s">
        <v>28</v>
      </c>
      <c r="J8"/>
      <c r="K8"/>
      <c r="L8"/>
    </row>
    <row r="9" spans="1:18" x14ac:dyDescent="0.25">
      <c r="A9" s="16" t="s">
        <v>1</v>
      </c>
      <c r="J9"/>
      <c r="K9"/>
      <c r="L9"/>
    </row>
    <row r="10" spans="1:18" ht="18" x14ac:dyDescent="0.25">
      <c r="A10" s="22" t="s">
        <v>5</v>
      </c>
      <c r="B10" s="22" t="s">
        <v>4</v>
      </c>
      <c r="C10" s="22" t="s">
        <v>11</v>
      </c>
      <c r="D10" s="22" t="s">
        <v>10</v>
      </c>
      <c r="E10" s="22" t="s">
        <v>15</v>
      </c>
      <c r="F10" s="23" t="s">
        <v>35</v>
      </c>
      <c r="G10" s="23" t="s">
        <v>36</v>
      </c>
      <c r="I10"/>
      <c r="J10"/>
      <c r="K10" s="7"/>
      <c r="L10"/>
    </row>
    <row r="11" spans="1:18" x14ac:dyDescent="0.25">
      <c r="A11" s="1">
        <v>0</v>
      </c>
      <c r="B11" s="1">
        <v>0</v>
      </c>
      <c r="C11" s="1">
        <v>5</v>
      </c>
      <c r="D11" s="28">
        <f>(5)/(2.5*10^6)</f>
        <v>1.9999999999999999E-6</v>
      </c>
      <c r="E11" s="3">
        <f>D11*J$5</f>
        <v>9.5999999999999992E-4</v>
      </c>
      <c r="F11" s="1">
        <v>0</v>
      </c>
      <c r="G11" s="1">
        <v>0</v>
      </c>
      <c r="I11"/>
      <c r="J11"/>
      <c r="K11"/>
      <c r="L11"/>
    </row>
    <row r="12" spans="1:18" x14ac:dyDescent="0.25">
      <c r="A12" s="1">
        <v>497</v>
      </c>
      <c r="B12" s="1">
        <f>A12*9.8/1000</f>
        <v>4.8706000000000005</v>
      </c>
      <c r="C12" s="1">
        <f>5-148</f>
        <v>-143</v>
      </c>
      <c r="D12" s="28">
        <f>(5-148)/(2.5*10^6)</f>
        <v>-5.7200000000000001E-5</v>
      </c>
      <c r="E12" s="3">
        <f>D12*J$5</f>
        <v>-2.7456000000000001E-2</v>
      </c>
      <c r="F12" s="1">
        <f>ABS(D12*4/J3)*10^6</f>
        <v>114.4</v>
      </c>
      <c r="G12" s="1">
        <f>F12*J$4</f>
        <v>8008000</v>
      </c>
      <c r="I12"/>
      <c r="J12"/>
      <c r="K12"/>
      <c r="L12"/>
    </row>
    <row r="13" spans="1:18" x14ac:dyDescent="0.25">
      <c r="A13" s="1">
        <f>A12+499.1</f>
        <v>996.1</v>
      </c>
      <c r="B13" s="1">
        <f>A13*9.8/1000</f>
        <v>9.7617799999999999</v>
      </c>
      <c r="C13" s="1">
        <f>5-294</f>
        <v>-289</v>
      </c>
      <c r="D13" s="28">
        <f>(5-294)/(2.5*10^6)</f>
        <v>-1.156E-4</v>
      </c>
      <c r="E13" s="3">
        <f>D13*J$5</f>
        <v>-5.5488000000000003E-2</v>
      </c>
      <c r="F13" s="1">
        <f>ABS(D13*2)*10^6</f>
        <v>231.20000000000002</v>
      </c>
      <c r="G13" s="1">
        <f>F13*J$4</f>
        <v>16184000.000000002</v>
      </c>
      <c r="I13"/>
      <c r="J13"/>
      <c r="K13"/>
      <c r="L13"/>
    </row>
    <row r="14" spans="1:18" x14ac:dyDescent="0.25">
      <c r="A14" s="1">
        <f>A13+498.4</f>
        <v>1494.5</v>
      </c>
      <c r="B14" s="1">
        <f>A14*9.8/1000</f>
        <v>14.646100000000001</v>
      </c>
      <c r="C14" s="1">
        <f>5-440</f>
        <v>-435</v>
      </c>
      <c r="D14" s="28">
        <f>(5-440)/(2.5*10^6)</f>
        <v>-1.74E-4</v>
      </c>
      <c r="E14" s="3">
        <f>D14*J$5</f>
        <v>-8.3519999999999997E-2</v>
      </c>
      <c r="F14" s="1">
        <f>ABS(D14*2)*10^6</f>
        <v>348</v>
      </c>
      <c r="G14" s="1">
        <f>F14*J$4</f>
        <v>24360000</v>
      </c>
      <c r="I14"/>
      <c r="J14"/>
      <c r="K14"/>
      <c r="L14"/>
    </row>
    <row r="15" spans="1:18" x14ac:dyDescent="0.25">
      <c r="I15"/>
      <c r="J15"/>
      <c r="K15"/>
      <c r="L15"/>
    </row>
    <row r="16" spans="1:18" x14ac:dyDescent="0.25">
      <c r="A16" s="17" t="s">
        <v>0</v>
      </c>
      <c r="I16"/>
      <c r="J16"/>
      <c r="K16"/>
      <c r="L16"/>
    </row>
    <row r="17" spans="1:16" ht="18" x14ac:dyDescent="0.25">
      <c r="A17" s="24" t="s">
        <v>5</v>
      </c>
      <c r="B17" s="24" t="s">
        <v>4</v>
      </c>
      <c r="C17" s="24" t="s">
        <v>11</v>
      </c>
      <c r="D17" s="24" t="s">
        <v>10</v>
      </c>
      <c r="E17" s="24" t="s">
        <v>15</v>
      </c>
      <c r="F17" s="25" t="s">
        <v>35</v>
      </c>
      <c r="G17" s="25" t="s">
        <v>36</v>
      </c>
      <c r="I17"/>
      <c r="J17"/>
      <c r="K17"/>
      <c r="L17"/>
    </row>
    <row r="18" spans="1:16" x14ac:dyDescent="0.25">
      <c r="A18" s="1">
        <v>0</v>
      </c>
      <c r="B18" s="1">
        <v>0</v>
      </c>
      <c r="C18" s="1">
        <v>5</v>
      </c>
      <c r="D18" s="28">
        <f>(-21)/(2.5*10^6)</f>
        <v>-8.3999999999999992E-6</v>
      </c>
      <c r="E18" s="3">
        <f>D18*J$5</f>
        <v>-4.032E-3</v>
      </c>
      <c r="F18" s="1">
        <v>0</v>
      </c>
      <c r="G18" s="1">
        <v>0</v>
      </c>
      <c r="I18"/>
      <c r="J18"/>
      <c r="K18"/>
      <c r="L18"/>
    </row>
    <row r="19" spans="1:16" x14ac:dyDescent="0.25">
      <c r="A19" s="1">
        <v>497</v>
      </c>
      <c r="B19" s="1">
        <f>A19*9.8/1000</f>
        <v>4.8706000000000005</v>
      </c>
      <c r="C19" s="1">
        <f>5-148</f>
        <v>-143</v>
      </c>
      <c r="D19" s="28">
        <f>(-21+166)/(2.5*10^6)</f>
        <v>5.8E-5</v>
      </c>
      <c r="E19" s="3">
        <f>D19*J$5</f>
        <v>2.784E-2</v>
      </c>
      <c r="F19" s="1">
        <f>D19*2*10^6</f>
        <v>116</v>
      </c>
      <c r="G19" s="1">
        <f>F19*J$4</f>
        <v>8120000</v>
      </c>
      <c r="I19"/>
      <c r="J19"/>
      <c r="K19"/>
      <c r="L19"/>
    </row>
    <row r="20" spans="1:16" x14ac:dyDescent="0.25">
      <c r="A20" s="1">
        <f>A19+499.1</f>
        <v>996.1</v>
      </c>
      <c r="B20" s="1">
        <f>A20*9.8/1000</f>
        <v>9.7617799999999999</v>
      </c>
      <c r="C20" s="1">
        <f>5-294</f>
        <v>-289</v>
      </c>
      <c r="D20" s="28">
        <f>(-21+210)/(2.5*10^6)</f>
        <v>7.5599999999999994E-5</v>
      </c>
      <c r="E20" s="3">
        <f>D20*J$5</f>
        <v>3.6288000000000001E-2</v>
      </c>
      <c r="F20" s="1">
        <f>D20*2*10^6</f>
        <v>151.19999999999999</v>
      </c>
      <c r="G20" s="1">
        <f>F20*J$4</f>
        <v>10584000</v>
      </c>
      <c r="H20" s="2"/>
      <c r="J20" s="4"/>
      <c r="L20" s="2"/>
    </row>
    <row r="21" spans="1:16" x14ac:dyDescent="0.25">
      <c r="A21" s="1">
        <f>A20+498.4</f>
        <v>1494.5</v>
      </c>
      <c r="B21" s="1">
        <f>A21*9.8/1000</f>
        <v>14.646100000000001</v>
      </c>
      <c r="C21" s="1">
        <f>5-440</f>
        <v>-435</v>
      </c>
      <c r="D21" s="28">
        <f>(-21+455)/(2.5*10^6)</f>
        <v>1.7359999999999999E-4</v>
      </c>
      <c r="E21" s="3">
        <f>D21*J$5</f>
        <v>8.3327999999999999E-2</v>
      </c>
      <c r="F21" s="1">
        <f>D21*2*10^6</f>
        <v>347.2</v>
      </c>
      <c r="G21" s="1">
        <f>F21*J$4</f>
        <v>24304000</v>
      </c>
      <c r="H21" s="2"/>
      <c r="J21" s="4"/>
      <c r="L21" s="2"/>
    </row>
    <row r="22" spans="1:16" x14ac:dyDescent="0.25">
      <c r="C22" s="9"/>
    </row>
    <row r="23" spans="1:16" ht="18" x14ac:dyDescent="0.25">
      <c r="A23" s="1" t="s">
        <v>39</v>
      </c>
      <c r="B23" s="1">
        <v>5208</v>
      </c>
      <c r="C23" s="9" t="s">
        <v>41</v>
      </c>
    </row>
    <row r="24" spans="1:16" ht="18" x14ac:dyDescent="0.25">
      <c r="A24" s="1" t="s">
        <v>40</v>
      </c>
      <c r="B24" s="1">
        <v>-0.29399999999999998</v>
      </c>
      <c r="C24" s="9" t="s">
        <v>42</v>
      </c>
    </row>
    <row r="25" spans="1:16" x14ac:dyDescent="0.25">
      <c r="A25" s="7" t="s">
        <v>8</v>
      </c>
      <c r="B25" s="8">
        <f>ABS(1/B24)</f>
        <v>3.4013605442176873</v>
      </c>
      <c r="C25" s="9" t="s">
        <v>3</v>
      </c>
    </row>
    <row r="27" spans="1:16" x14ac:dyDescent="0.25">
      <c r="A27" s="15" t="s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4"/>
      <c r="N27" s="14"/>
      <c r="O27" s="14"/>
      <c r="P27" s="14"/>
    </row>
    <row r="28" spans="1:16" ht="18" x14ac:dyDescent="0.25">
      <c r="A28" s="1" t="s">
        <v>18</v>
      </c>
      <c r="B28" s="9" t="s">
        <v>23</v>
      </c>
    </row>
    <row r="29" spans="1:16" x14ac:dyDescent="0.25">
      <c r="A29" s="1" t="s">
        <v>19</v>
      </c>
      <c r="B29" s="9" t="s">
        <v>37</v>
      </c>
    </row>
    <row r="30" spans="1:16" ht="18" x14ac:dyDescent="0.25">
      <c r="B30" s="9" t="s">
        <v>38</v>
      </c>
    </row>
    <row r="31" spans="1:16" x14ac:dyDescent="0.25">
      <c r="A31" s="1" t="s">
        <v>21</v>
      </c>
      <c r="B31" s="9" t="s">
        <v>20</v>
      </c>
    </row>
    <row r="32" spans="1:16" x14ac:dyDescent="0.25">
      <c r="A32" s="1" t="s">
        <v>22</v>
      </c>
      <c r="B32" s="9" t="s">
        <v>27</v>
      </c>
    </row>
    <row r="33" spans="1:18" ht="18" x14ac:dyDescent="0.25">
      <c r="A33" s="1" t="s">
        <v>25</v>
      </c>
      <c r="B33" s="9" t="s">
        <v>24</v>
      </c>
    </row>
    <row r="34" spans="1:18" x14ac:dyDescent="0.25">
      <c r="A34" s="1" t="s">
        <v>26</v>
      </c>
      <c r="B34" s="9" t="s">
        <v>29</v>
      </c>
    </row>
    <row r="35" spans="1:18" x14ac:dyDescent="0.25">
      <c r="A35" s="1" t="s">
        <v>30</v>
      </c>
      <c r="B35" s="9" t="s">
        <v>32</v>
      </c>
    </row>
    <row r="36" spans="1:18" x14ac:dyDescent="0.25">
      <c r="A36" s="1" t="s">
        <v>33</v>
      </c>
      <c r="B36" s="12" t="s">
        <v>43</v>
      </c>
    </row>
    <row r="37" spans="1:18" x14ac:dyDescent="0.25">
      <c r="A37" s="1" t="s">
        <v>34</v>
      </c>
      <c r="B37" s="9" t="s">
        <v>44</v>
      </c>
    </row>
    <row r="38" spans="1:18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x14ac:dyDescent="0.25">
      <c r="B39" s="9"/>
    </row>
    <row r="40" spans="1:18" x14ac:dyDescent="0.25">
      <c r="A40" s="9"/>
    </row>
    <row r="49" spans="1:18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x14ac:dyDescent="0.25">
      <c r="A50" s="26" t="s">
        <v>45</v>
      </c>
      <c r="B50" s="26"/>
      <c r="C50" s="26"/>
      <c r="D50"/>
    </row>
    <row r="51" spans="1:18" x14ac:dyDescent="0.25">
      <c r="A51" s="27" t="s">
        <v>46</v>
      </c>
      <c r="B51" s="27"/>
      <c r="C51" s="27"/>
      <c r="D51" s="26"/>
    </row>
  </sheetData>
  <hyperlinks>
    <hyperlink ref="A51:C51" r:id="rId1" display="Disponível em www.estudomec.info"/>
    <hyperlink ref="A51:B51" r:id="rId2" display="Disponível em www.estudomec.info"/>
    <hyperlink ref="A51" r:id="rId3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alunos</dc:creator>
  <cp:lastModifiedBy>André</cp:lastModifiedBy>
  <dcterms:created xsi:type="dcterms:W3CDTF">2013-10-22T08:06:48Z</dcterms:created>
  <dcterms:modified xsi:type="dcterms:W3CDTF">2014-02-07T14:16:16Z</dcterms:modified>
</cp:coreProperties>
</file>