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15" yWindow="-165" windowWidth="11265" windowHeight="6720" tabRatio="627" activeTab="6"/>
  </bookViews>
  <sheets>
    <sheet name="MEF 3" sheetId="8" r:id="rId1"/>
    <sheet name="a) 4 nos 1GP" sheetId="2" r:id="rId2"/>
    <sheet name="b) 4 nos 2x2GP" sheetId="3" r:id="rId3"/>
    <sheet name="c) 4 nos 3x3GP" sheetId="5" r:id="rId4"/>
    <sheet name="d) 8 nos 1GP" sheetId="4" r:id="rId5"/>
    <sheet name="d) 8 nos 2x2GP" sheetId="1" r:id="rId6"/>
    <sheet name="d) 8 nos 3x3GP" sheetId="6" r:id="rId7"/>
    <sheet name="Resumo" sheetId="9" r:id="rId8"/>
  </sheets>
  <definedNames>
    <definedName name="_xlnm.Print_Area" localSheetId="1">'a) 4 nos 1GP'!$1:$1048576</definedName>
    <definedName name="_xlnm.Print_Area" localSheetId="2">'b) 4 nos 2x2GP'!$1:$1048576</definedName>
    <definedName name="_xlnm.Print_Area" localSheetId="3">'c) 4 nos 3x3GP'!$1:$1048576</definedName>
  </definedNames>
  <calcPr calcId="145621"/>
</workbook>
</file>

<file path=xl/calcChain.xml><?xml version="1.0" encoding="utf-8"?>
<calcChain xmlns="http://schemas.openxmlformats.org/spreadsheetml/2006/main">
  <c r="V40" i="5" l="1"/>
  <c r="H17" i="5" a="1"/>
  <c r="C20" i="2" l="1"/>
  <c r="Q58" i="6" l="1"/>
  <c r="J36" i="6" s="1"/>
  <c r="U46" i="6"/>
  <c r="Q46" i="6"/>
  <c r="U34" i="6"/>
  <c r="Q34" i="6"/>
  <c r="I20" i="6" s="1"/>
  <c r="U22" i="6"/>
  <c r="B32" i="6" s="1"/>
  <c r="F32" i="6" s="1"/>
  <c r="Q22" i="6"/>
  <c r="U10" i="6"/>
  <c r="C24" i="6" s="1"/>
  <c r="F24" i="6" s="1"/>
  <c r="Q10" i="6"/>
  <c r="B20" i="6"/>
  <c r="J37" i="6"/>
  <c r="I37" i="6"/>
  <c r="I36" i="6"/>
  <c r="J33" i="6"/>
  <c r="I33" i="6"/>
  <c r="J32" i="6"/>
  <c r="I32" i="6"/>
  <c r="J29" i="6"/>
  <c r="I29" i="6"/>
  <c r="J28" i="6"/>
  <c r="I28" i="6"/>
  <c r="J25" i="6"/>
  <c r="I25" i="6"/>
  <c r="J24" i="6"/>
  <c r="I24" i="6"/>
  <c r="J21" i="6"/>
  <c r="I21" i="6"/>
  <c r="J20" i="6"/>
  <c r="C33" i="6"/>
  <c r="B33" i="6"/>
  <c r="C32" i="6"/>
  <c r="C29" i="6"/>
  <c r="B29" i="6"/>
  <c r="C28" i="6"/>
  <c r="B28" i="6"/>
  <c r="F28" i="6" s="1"/>
  <c r="C25" i="6"/>
  <c r="B25" i="6"/>
  <c r="B24" i="6"/>
  <c r="C21" i="6"/>
  <c r="B21" i="6"/>
  <c r="C20" i="6"/>
  <c r="V42" i="6"/>
  <c r="Q42" i="6"/>
  <c r="V30" i="6"/>
  <c r="Q30" i="6"/>
  <c r="Q6" i="6"/>
  <c r="V18" i="6"/>
  <c r="V12" i="1"/>
  <c r="V8" i="1"/>
  <c r="R12" i="1"/>
  <c r="Q10" i="1"/>
  <c r="R8" i="1"/>
  <c r="V24" i="1"/>
  <c r="V23" i="1"/>
  <c r="V21" i="1"/>
  <c r="V20" i="1"/>
  <c r="V19" i="1"/>
  <c r="R24" i="1"/>
  <c r="Q22" i="1"/>
  <c r="R20" i="1"/>
  <c r="V18" i="1"/>
  <c r="U26" i="1" s="1"/>
  <c r="U18" i="1"/>
  <c r="U24" i="1" s="1"/>
  <c r="R18" i="1"/>
  <c r="Q26" i="1" s="1"/>
  <c r="Q18" i="1"/>
  <c r="Q25" i="1" s="1"/>
  <c r="V6" i="1"/>
  <c r="U14" i="1" s="1"/>
  <c r="U6" i="1"/>
  <c r="U12" i="1" s="1"/>
  <c r="R6" i="1"/>
  <c r="Q14" i="1" s="1"/>
  <c r="Q6" i="1"/>
  <c r="L17" i="4"/>
  <c r="B21" i="4"/>
  <c r="F20" i="4" s="1"/>
  <c r="C21" i="4"/>
  <c r="C20" i="4"/>
  <c r="B20" i="4"/>
  <c r="J33" i="5"/>
  <c r="I33" i="5"/>
  <c r="J32" i="5"/>
  <c r="I32" i="5"/>
  <c r="J25" i="5"/>
  <c r="I25" i="5"/>
  <c r="J24" i="5"/>
  <c r="I24" i="5"/>
  <c r="J37" i="5"/>
  <c r="I37" i="5"/>
  <c r="J36" i="5"/>
  <c r="I36" i="5"/>
  <c r="M36" i="5" s="1"/>
  <c r="J29" i="5"/>
  <c r="I29" i="5"/>
  <c r="J28" i="5"/>
  <c r="I28" i="5"/>
  <c r="M28" i="5" s="1"/>
  <c r="J21" i="5"/>
  <c r="I21" i="5"/>
  <c r="J20" i="5"/>
  <c r="I20" i="5"/>
  <c r="C33" i="5"/>
  <c r="B33" i="5"/>
  <c r="C32" i="5"/>
  <c r="B32" i="5"/>
  <c r="C29" i="5"/>
  <c r="B29" i="5"/>
  <c r="C28" i="5"/>
  <c r="B28" i="5"/>
  <c r="C21" i="5"/>
  <c r="B21" i="5"/>
  <c r="C20" i="5"/>
  <c r="B20" i="5"/>
  <c r="F24" i="5"/>
  <c r="C25" i="5"/>
  <c r="B25" i="5"/>
  <c r="C24" i="5"/>
  <c r="B24" i="5"/>
  <c r="R52" i="5"/>
  <c r="Q55" i="5" s="1"/>
  <c r="Q52" i="5"/>
  <c r="V44" i="5"/>
  <c r="U44" i="5"/>
  <c r="V48" i="5" s="1"/>
  <c r="Q56" i="5"/>
  <c r="R55" i="5"/>
  <c r="R53" i="5"/>
  <c r="Q53" i="5"/>
  <c r="R56" i="5"/>
  <c r="R44" i="5"/>
  <c r="Q44" i="5"/>
  <c r="R48" i="5" s="1"/>
  <c r="V36" i="5"/>
  <c r="U39" i="5" s="1"/>
  <c r="U36" i="5"/>
  <c r="U28" i="5"/>
  <c r="V32" i="5" s="1"/>
  <c r="V20" i="5"/>
  <c r="U22" i="5" s="1"/>
  <c r="Q28" i="5"/>
  <c r="R32" i="5" s="1"/>
  <c r="R20" i="5"/>
  <c r="Q24" i="5"/>
  <c r="R24" i="5"/>
  <c r="U48" i="5"/>
  <c r="Q48" i="5"/>
  <c r="U47" i="5"/>
  <c r="Q47" i="5"/>
  <c r="U46" i="5"/>
  <c r="Q46" i="5"/>
  <c r="U45" i="5"/>
  <c r="Q45" i="5"/>
  <c r="U40" i="5"/>
  <c r="Q40" i="5"/>
  <c r="Q39" i="5"/>
  <c r="U38" i="5"/>
  <c r="Q38" i="5"/>
  <c r="Q37" i="5"/>
  <c r="R40" i="5"/>
  <c r="U32" i="5"/>
  <c r="U31" i="5"/>
  <c r="R31" i="5"/>
  <c r="U30" i="5"/>
  <c r="R30" i="5"/>
  <c r="U29" i="5"/>
  <c r="R29" i="5"/>
  <c r="Q32" i="5"/>
  <c r="R23" i="5"/>
  <c r="R21" i="5"/>
  <c r="V24" i="5"/>
  <c r="N34" i="3"/>
  <c r="M34" i="3"/>
  <c r="N33" i="3"/>
  <c r="M33" i="3"/>
  <c r="N32" i="3"/>
  <c r="M32" i="3"/>
  <c r="N31" i="3"/>
  <c r="M31" i="3"/>
  <c r="J26" i="3"/>
  <c r="I26" i="3"/>
  <c r="J25" i="3"/>
  <c r="I25" i="3"/>
  <c r="J24" i="3"/>
  <c r="I24" i="3"/>
  <c r="J23" i="3"/>
  <c r="I23" i="3"/>
  <c r="J34" i="3"/>
  <c r="I34" i="3"/>
  <c r="J33" i="3"/>
  <c r="I33" i="3"/>
  <c r="J32" i="3"/>
  <c r="I32" i="3"/>
  <c r="J31" i="3"/>
  <c r="I31" i="3"/>
  <c r="M26" i="3"/>
  <c r="F20" i="6" l="1"/>
  <c r="M36" i="6"/>
  <c r="M32" i="6"/>
  <c r="M28" i="6"/>
  <c r="M24" i="6"/>
  <c r="M20" i="6"/>
  <c r="R22" i="1"/>
  <c r="R26" i="1"/>
  <c r="V22" i="1"/>
  <c r="B33" i="1" s="1"/>
  <c r="V26" i="1"/>
  <c r="R10" i="1"/>
  <c r="R14" i="1"/>
  <c r="V10" i="1"/>
  <c r="V14" i="1"/>
  <c r="Q20" i="1"/>
  <c r="Q21" i="1"/>
  <c r="Q23" i="1"/>
  <c r="U19" i="1"/>
  <c r="U21" i="1"/>
  <c r="U23" i="1"/>
  <c r="U25" i="1"/>
  <c r="Q7" i="1"/>
  <c r="Q9" i="1"/>
  <c r="Q11" i="1"/>
  <c r="Q13" i="1"/>
  <c r="U7" i="1"/>
  <c r="U9" i="1"/>
  <c r="U11" i="1"/>
  <c r="U13" i="1"/>
  <c r="Q19" i="1"/>
  <c r="R21" i="1"/>
  <c r="R23" i="1"/>
  <c r="R25" i="1"/>
  <c r="V25" i="1"/>
  <c r="C33" i="1" s="1"/>
  <c r="R7" i="1"/>
  <c r="R9" i="1"/>
  <c r="R11" i="1"/>
  <c r="R13" i="1"/>
  <c r="V7" i="1"/>
  <c r="V9" i="1"/>
  <c r="V11" i="1"/>
  <c r="V13" i="1"/>
  <c r="R19" i="1"/>
  <c r="Q24" i="1"/>
  <c r="U20" i="1"/>
  <c r="U22" i="1"/>
  <c r="Q8" i="1"/>
  <c r="Q12" i="1"/>
  <c r="U8" i="1"/>
  <c r="U10" i="1"/>
  <c r="U50" i="6"/>
  <c r="Q37" i="6"/>
  <c r="R32" i="6"/>
  <c r="R36" i="6"/>
  <c r="V47" i="6"/>
  <c r="U26" i="6"/>
  <c r="Q18" i="6"/>
  <c r="R6" i="6"/>
  <c r="Q8" i="6" s="1"/>
  <c r="R8" i="6"/>
  <c r="R12" i="6"/>
  <c r="R18" i="6"/>
  <c r="U6" i="6"/>
  <c r="U18" i="6"/>
  <c r="V23" i="6" s="1"/>
  <c r="V6" i="6"/>
  <c r="M32" i="5"/>
  <c r="M24" i="5"/>
  <c r="H17" i="5" s="1"/>
  <c r="M20" i="5"/>
  <c r="F32" i="5"/>
  <c r="F28" i="5"/>
  <c r="F20" i="5"/>
  <c r="Q54" i="5"/>
  <c r="R54" i="5"/>
  <c r="U37" i="5"/>
  <c r="U23" i="5"/>
  <c r="U21" i="5"/>
  <c r="U24" i="5"/>
  <c r="R22" i="5"/>
  <c r="R37" i="5"/>
  <c r="R38" i="5"/>
  <c r="R39" i="5"/>
  <c r="R45" i="5"/>
  <c r="R46" i="5"/>
  <c r="R47" i="5"/>
  <c r="V37" i="5"/>
  <c r="V38" i="5"/>
  <c r="V39" i="5"/>
  <c r="V45" i="5"/>
  <c r="V46" i="5"/>
  <c r="V47" i="5"/>
  <c r="Q21" i="5"/>
  <c r="Q22" i="5"/>
  <c r="Q23" i="5"/>
  <c r="Q29" i="5"/>
  <c r="Q30" i="5"/>
  <c r="Q31" i="5"/>
  <c r="V21" i="5"/>
  <c r="V22" i="5"/>
  <c r="V23" i="5"/>
  <c r="V29" i="5"/>
  <c r="V30" i="5"/>
  <c r="V31" i="5"/>
  <c r="B21" i="3" a="1"/>
  <c r="B21" i="3" s="1"/>
  <c r="C20" i="3" a="1"/>
  <c r="C20" i="3" s="1"/>
  <c r="B33" i="3"/>
  <c r="C33" i="3"/>
  <c r="C32" i="3"/>
  <c r="B32" i="3"/>
  <c r="B29" i="3"/>
  <c r="C29" i="3"/>
  <c r="C28" i="3"/>
  <c r="B28" i="3"/>
  <c r="B20" i="3" a="1"/>
  <c r="B20" i="3" s="1"/>
  <c r="N26" i="3"/>
  <c r="N25" i="3"/>
  <c r="N24" i="3"/>
  <c r="N23" i="3"/>
  <c r="M25" i="3"/>
  <c r="M24" i="3"/>
  <c r="M23" i="3"/>
  <c r="B24" i="3" s="1"/>
  <c r="N30" i="3"/>
  <c r="M30" i="3"/>
  <c r="J30" i="3"/>
  <c r="I30" i="3"/>
  <c r="I22" i="3"/>
  <c r="N22" i="3"/>
  <c r="M22" i="3"/>
  <c r="J22" i="3"/>
  <c r="F20" i="2" a="1"/>
  <c r="F20" i="2" s="1"/>
  <c r="H17" i="2" s="1"/>
  <c r="C21" i="2" a="1"/>
  <c r="C21" i="2" s="1"/>
  <c r="B21" i="2" a="1"/>
  <c r="B21" i="2" s="1"/>
  <c r="B20" i="2" a="1"/>
  <c r="B20" i="2" s="1"/>
  <c r="B25" i="3" l="1"/>
  <c r="C24" i="3"/>
  <c r="C25" i="3"/>
  <c r="F24" i="3" s="1"/>
  <c r="F28" i="3"/>
  <c r="L17" i="6"/>
  <c r="C28" i="1"/>
  <c r="B28" i="1"/>
  <c r="C24" i="1"/>
  <c r="B24" i="1"/>
  <c r="C20" i="1"/>
  <c r="B20" i="1"/>
  <c r="C32" i="1"/>
  <c r="B32" i="1"/>
  <c r="F32" i="1" s="1"/>
  <c r="B29" i="1"/>
  <c r="C29" i="1"/>
  <c r="B25" i="1"/>
  <c r="C25" i="1"/>
  <c r="B21" i="1"/>
  <c r="C21" i="1"/>
  <c r="V46" i="6"/>
  <c r="Q33" i="6"/>
  <c r="V49" i="6"/>
  <c r="V43" i="6"/>
  <c r="Q12" i="6"/>
  <c r="Q9" i="6"/>
  <c r="V25" i="6"/>
  <c r="V19" i="6"/>
  <c r="Q13" i="6"/>
  <c r="V36" i="6"/>
  <c r="V32" i="6"/>
  <c r="U37" i="6"/>
  <c r="U36" i="6"/>
  <c r="U35" i="6"/>
  <c r="U33" i="6"/>
  <c r="U32" i="6"/>
  <c r="U31" i="6"/>
  <c r="R38" i="6"/>
  <c r="R37" i="6"/>
  <c r="R35" i="6"/>
  <c r="R34" i="6"/>
  <c r="R33" i="6"/>
  <c r="R31" i="6"/>
  <c r="Q38" i="6"/>
  <c r="Q35" i="6"/>
  <c r="Q31" i="6"/>
  <c r="R50" i="6"/>
  <c r="R49" i="6"/>
  <c r="R47" i="6"/>
  <c r="R46" i="6"/>
  <c r="R45" i="6"/>
  <c r="R43" i="6"/>
  <c r="Q50" i="6"/>
  <c r="R48" i="6"/>
  <c r="R44" i="6"/>
  <c r="Q49" i="6"/>
  <c r="Q48" i="6"/>
  <c r="Q47" i="6"/>
  <c r="Q45" i="6"/>
  <c r="Q44" i="6"/>
  <c r="Q43" i="6"/>
  <c r="V38" i="6"/>
  <c r="V37" i="6"/>
  <c r="V35" i="6"/>
  <c r="V34" i="6"/>
  <c r="V33" i="6"/>
  <c r="V31" i="6"/>
  <c r="U38" i="6"/>
  <c r="V48" i="6"/>
  <c r="V44" i="6"/>
  <c r="U49" i="6"/>
  <c r="U48" i="6"/>
  <c r="U47" i="6"/>
  <c r="U45" i="6"/>
  <c r="U44" i="6"/>
  <c r="U43" i="6"/>
  <c r="Q36" i="6"/>
  <c r="Q32" i="6"/>
  <c r="V45" i="6"/>
  <c r="V50" i="6"/>
  <c r="V14" i="6"/>
  <c r="V13" i="6"/>
  <c r="V11" i="6"/>
  <c r="V10" i="6"/>
  <c r="V9" i="6"/>
  <c r="V7" i="6"/>
  <c r="U14" i="6"/>
  <c r="V12" i="6"/>
  <c r="V8" i="6"/>
  <c r="U13" i="6"/>
  <c r="U12" i="6"/>
  <c r="U11" i="6"/>
  <c r="U9" i="6"/>
  <c r="U8" i="6"/>
  <c r="U7" i="6"/>
  <c r="R14" i="6"/>
  <c r="R13" i="6"/>
  <c r="R11" i="6"/>
  <c r="R10" i="6"/>
  <c r="R9" i="6"/>
  <c r="R7" i="6"/>
  <c r="Q14" i="6"/>
  <c r="Q11" i="6"/>
  <c r="Q7" i="6"/>
  <c r="V22" i="6"/>
  <c r="R26" i="6"/>
  <c r="R25" i="6"/>
  <c r="R23" i="6"/>
  <c r="R22" i="6"/>
  <c r="R21" i="6"/>
  <c r="R19" i="6"/>
  <c r="Q26" i="6"/>
  <c r="R24" i="6"/>
  <c r="R20" i="6"/>
  <c r="Q25" i="6"/>
  <c r="Q24" i="6"/>
  <c r="Q23" i="6"/>
  <c r="Q21" i="6"/>
  <c r="Q20" i="6"/>
  <c r="Q19" i="6"/>
  <c r="V24" i="6"/>
  <c r="V20" i="6"/>
  <c r="U25" i="6"/>
  <c r="U24" i="6"/>
  <c r="U23" i="6"/>
  <c r="U21" i="6"/>
  <c r="U20" i="6"/>
  <c r="U19" i="6"/>
  <c r="V21" i="6"/>
  <c r="V26" i="6"/>
  <c r="F32" i="3"/>
  <c r="C21" i="3"/>
  <c r="F20" i="3" s="1"/>
  <c r="B2" i="6"/>
  <c r="B2" i="1"/>
  <c r="B2" i="4"/>
  <c r="B2" i="5"/>
  <c r="B2" i="3"/>
  <c r="B2" i="2"/>
  <c r="B26" i="8"/>
  <c r="F20" i="8" s="1"/>
  <c r="B23" i="8"/>
  <c r="F19" i="8" s="1"/>
  <c r="N2" i="6"/>
  <c r="N2" i="1"/>
  <c r="N2" i="4"/>
  <c r="N2" i="5"/>
  <c r="N2" i="3"/>
  <c r="N2" i="2"/>
  <c r="I17" i="6"/>
  <c r="H17" i="6"/>
  <c r="E16" i="6"/>
  <c r="G17" i="6" s="1"/>
  <c r="F17" i="6"/>
  <c r="E17" i="6"/>
  <c r="G16" i="6" s="1"/>
  <c r="D17" i="6"/>
  <c r="C17" i="6"/>
  <c r="B17" i="6"/>
  <c r="I16" i="6"/>
  <c r="H16" i="6"/>
  <c r="F16" i="6"/>
  <c r="D16" i="6"/>
  <c r="C16" i="6"/>
  <c r="B16" i="6"/>
  <c r="I17" i="1"/>
  <c r="H17" i="1"/>
  <c r="E16" i="1"/>
  <c r="G17" i="1" s="1"/>
  <c r="F17" i="1"/>
  <c r="E17" i="1"/>
  <c r="D17" i="1"/>
  <c r="C17" i="1"/>
  <c r="B17" i="1"/>
  <c r="I16" i="1"/>
  <c r="H16" i="1"/>
  <c r="G16" i="1"/>
  <c r="F16" i="1"/>
  <c r="D16" i="1"/>
  <c r="C16" i="1"/>
  <c r="B16" i="1"/>
  <c r="I17" i="4"/>
  <c r="H17" i="4"/>
  <c r="E16" i="4"/>
  <c r="G17" i="4" s="1"/>
  <c r="F17" i="4"/>
  <c r="E17" i="4"/>
  <c r="G16" i="4" s="1"/>
  <c r="D17" i="4"/>
  <c r="C17" i="4"/>
  <c r="B17" i="4"/>
  <c r="I16" i="4"/>
  <c r="H16" i="4"/>
  <c r="F16" i="4"/>
  <c r="D16" i="4"/>
  <c r="C16" i="4"/>
  <c r="B16" i="4"/>
  <c r="D17" i="5"/>
  <c r="D16" i="5"/>
  <c r="D16" i="3"/>
  <c r="D17" i="3"/>
  <c r="D17" i="2"/>
  <c r="D16" i="2"/>
  <c r="B17" i="8"/>
  <c r="F17" i="8" s="1"/>
  <c r="B32" i="8"/>
  <c r="F22" i="8" s="1"/>
  <c r="H17" i="3" l="1"/>
  <c r="B20" i="8" s="1"/>
  <c r="F18" i="8" s="1"/>
  <c r="F24" i="1"/>
  <c r="F20" i="1"/>
  <c r="F28" i="1"/>
  <c r="R60" i="6"/>
  <c r="Q61" i="6"/>
  <c r="Q59" i="6"/>
  <c r="Q55" i="6"/>
  <c r="Q57" i="6"/>
  <c r="Q56" i="6"/>
  <c r="R56" i="6"/>
  <c r="Q60" i="6"/>
  <c r="R62" i="6"/>
  <c r="R59" i="6"/>
  <c r="R55" i="6"/>
  <c r="R57" i="6"/>
  <c r="R61" i="6"/>
  <c r="R58" i="6"/>
  <c r="Q62" i="6"/>
  <c r="L17" i="1" l="1"/>
  <c r="B29" i="8" s="1"/>
  <c r="F21" i="8" s="1"/>
</calcChain>
</file>

<file path=xl/sharedStrings.xml><?xml version="1.0" encoding="utf-8"?>
<sst xmlns="http://schemas.openxmlformats.org/spreadsheetml/2006/main" count="278" uniqueCount="119">
  <si>
    <r>
      <t>(x)T</t>
    </r>
    <r>
      <rPr>
        <sz val="10"/>
        <rFont val="Arial"/>
        <family val="2"/>
      </rPr>
      <t>=</t>
    </r>
  </si>
  <si>
    <r>
      <t>[J]</t>
    </r>
    <r>
      <rPr>
        <b/>
        <sz val="8"/>
        <rFont val="Times New Roman"/>
        <family val="1"/>
      </rPr>
      <t>I</t>
    </r>
    <r>
      <rPr>
        <sz val="10"/>
        <rFont val="Arial"/>
        <family val="2"/>
      </rPr>
      <t>=</t>
    </r>
  </si>
  <si>
    <r>
      <t>(y)T</t>
    </r>
    <r>
      <rPr>
        <sz val="10"/>
        <rFont val="Arial"/>
        <family val="2"/>
      </rPr>
      <t>=</t>
    </r>
  </si>
  <si>
    <r>
      <t>[J]</t>
    </r>
    <r>
      <rPr>
        <b/>
        <sz val="8"/>
        <rFont val="Times New Roman"/>
        <family val="1"/>
      </rPr>
      <t>II</t>
    </r>
    <r>
      <rPr>
        <sz val="10"/>
        <rFont val="Arial"/>
        <family val="2"/>
      </rPr>
      <t>=</t>
    </r>
  </si>
  <si>
    <r>
      <t>[J]</t>
    </r>
    <r>
      <rPr>
        <b/>
        <sz val="8"/>
        <rFont val="Times New Roman"/>
        <family val="1"/>
      </rPr>
      <t>III</t>
    </r>
    <r>
      <rPr>
        <sz val="10"/>
        <rFont val="Arial"/>
        <family val="2"/>
      </rPr>
      <t>=</t>
    </r>
  </si>
  <si>
    <r>
      <t>[J]</t>
    </r>
    <r>
      <rPr>
        <b/>
        <sz val="8"/>
        <rFont val="Times New Roman"/>
        <family val="1"/>
      </rPr>
      <t>IV</t>
    </r>
    <r>
      <rPr>
        <sz val="10"/>
        <rFont val="Arial"/>
        <family val="2"/>
      </rPr>
      <t>=</t>
    </r>
  </si>
  <si>
    <t>Area 2x2=</t>
  </si>
  <si>
    <t>Area 1x1=</t>
  </si>
  <si>
    <t>Area 3x3=</t>
  </si>
  <si>
    <t>Nome:</t>
  </si>
  <si>
    <t>Nº:</t>
  </si>
  <si>
    <t>MEF 4</t>
  </si>
  <si>
    <t>Área=</t>
  </si>
  <si>
    <t>a) 4 nós, 1 GP</t>
  </si>
  <si>
    <t>b) 4 nós, 2x2 GP</t>
  </si>
  <si>
    <t>c) 4 nós, 3x3 GP</t>
  </si>
  <si>
    <t>d) 8 nós, 1 GP</t>
  </si>
  <si>
    <t>d) 8 nós, 2x2 GP</t>
  </si>
  <si>
    <t>d) 8 nós, 3x3 GP</t>
  </si>
  <si>
    <t>4 nós, 1 GP</t>
  </si>
  <si>
    <t>4 nós, 2x2 GP</t>
  </si>
  <si>
    <t>4 nós, 3x3 GP</t>
  </si>
  <si>
    <t>8 nós, 1 GP</t>
  </si>
  <si>
    <t>8 nós, 2x2 GP</t>
  </si>
  <si>
    <t>8 nós, 3x3 GP</t>
  </si>
  <si>
    <r>
      <t>[J]</t>
    </r>
    <r>
      <rPr>
        <b/>
        <sz val="8"/>
        <rFont val="Times New Roman"/>
        <family val="1"/>
      </rPr>
      <t>V</t>
    </r>
    <r>
      <rPr>
        <sz val="10"/>
        <rFont val="Arial"/>
        <family val="2"/>
      </rPr>
      <t>=</t>
    </r>
  </si>
  <si>
    <r>
      <t>[J]V</t>
    </r>
    <r>
      <rPr>
        <b/>
        <sz val="7.5"/>
        <rFont val="Times New Roman"/>
        <family val="1"/>
      </rPr>
      <t>I</t>
    </r>
    <r>
      <rPr>
        <sz val="7.5"/>
        <rFont val="Arial"/>
        <family val="2"/>
      </rPr>
      <t>=</t>
    </r>
  </si>
  <si>
    <r>
      <t>[J]</t>
    </r>
    <r>
      <rPr>
        <b/>
        <sz val="7.5"/>
        <rFont val="Times New Roman"/>
        <family val="1"/>
      </rPr>
      <t>VII</t>
    </r>
    <r>
      <rPr>
        <sz val="7.5"/>
        <rFont val="Arial"/>
        <family val="2"/>
      </rPr>
      <t>=</t>
    </r>
  </si>
  <si>
    <r>
      <t>[J]</t>
    </r>
    <r>
      <rPr>
        <b/>
        <sz val="7.5"/>
        <rFont val="Times New Roman"/>
        <family val="1"/>
      </rPr>
      <t>VIII</t>
    </r>
    <r>
      <rPr>
        <sz val="7.5"/>
        <rFont val="Arial"/>
        <family val="2"/>
      </rPr>
      <t>=</t>
    </r>
  </si>
  <si>
    <r>
      <t>[J]</t>
    </r>
    <r>
      <rPr>
        <b/>
        <sz val="8"/>
        <rFont val="Times New Roman"/>
        <family val="1"/>
      </rPr>
      <t>IX</t>
    </r>
    <r>
      <rPr>
        <sz val="10"/>
        <rFont val="Arial"/>
        <family val="2"/>
      </rPr>
      <t>=</t>
    </r>
  </si>
  <si>
    <t>MEF 3</t>
  </si>
  <si>
    <t>André Duarte Ferreira</t>
  </si>
  <si>
    <t>Solução exata é pi/4</t>
  </si>
  <si>
    <t>No caso de elementos parametricos não trabalhamos no ref x, y mas num referencial adimensional ksi e eta</t>
  </si>
  <si>
    <t>A área seria dada por</t>
  </si>
  <si>
    <t>Mas ao trabalharmos em num ref deste muda</t>
  </si>
  <si>
    <t>Vamos estabelecer as funções de forma neste ref.</t>
  </si>
  <si>
    <t>A vantagem é q estas funções são estabelecidas para um elemento e depois são iguais para todos eles, ao contrário do qe acontecia antes</t>
  </si>
  <si>
    <t>x</t>
  </si>
  <si>
    <t>Faziamos assim</t>
  </si>
  <si>
    <t>Agora</t>
  </si>
  <si>
    <t>Área aprox =</t>
  </si>
  <si>
    <t>funções de forma x as respetivas coordenadas nodais</t>
  </si>
  <si>
    <t>Regra da cadeira</t>
  </si>
  <si>
    <t>o det da matriz jacobiana permite relacionar</t>
  </si>
  <si>
    <t>Matriz jacobiana (J)</t>
  </si>
  <si>
    <t>1G.P.</t>
  </si>
  <si>
    <t>η</t>
  </si>
  <si>
    <t>ξ</t>
  </si>
  <si>
    <t>Área</t>
  </si>
  <si>
    <t>P(ξ,η)</t>
  </si>
  <si>
    <t>Regra de Gauss</t>
  </si>
  <si>
    <t>(Gauss Point)</t>
  </si>
  <si>
    <r>
      <t>(x)T</t>
    </r>
    <r>
      <rPr>
        <sz val="10"/>
        <rFont val="Calibri"/>
        <family val="2"/>
        <scheme val="minor"/>
      </rPr>
      <t>=</t>
    </r>
  </si>
  <si>
    <r>
      <t>(y)T</t>
    </r>
    <r>
      <rPr>
        <sz val="10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</si>
  <si>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I</t>
    </r>
    <r>
      <rPr>
        <sz val="10"/>
        <rFont val="Calibri"/>
        <family val="2"/>
        <scheme val="minor"/>
      </rPr>
      <t>=</t>
    </r>
  </si>
  <si>
    <r>
      <t>[J]</t>
    </r>
    <r>
      <rPr>
        <b/>
        <sz val="8"/>
        <rFont val="Calibri"/>
        <family val="2"/>
        <scheme val="minor"/>
      </rPr>
      <t>I</t>
    </r>
    <r>
      <rPr>
        <sz val="10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</si>
  <si>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II</t>
    </r>
    <r>
      <rPr>
        <sz val="10"/>
        <rFont val="Calibri"/>
        <family val="2"/>
        <scheme val="minor"/>
      </rPr>
      <t>=</t>
    </r>
  </si>
  <si>
    <r>
      <t>[J]II</t>
    </r>
    <r>
      <rPr>
        <sz val="7.5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</si>
  <si>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III</t>
    </r>
    <r>
      <rPr>
        <sz val="10"/>
        <rFont val="Calibri"/>
        <family val="2"/>
        <scheme val="minor"/>
      </rPr>
      <t>=</t>
    </r>
  </si>
  <si>
    <r>
      <t>[J]III</t>
    </r>
    <r>
      <rPr>
        <sz val="7.5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</si>
  <si>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IV</t>
    </r>
    <r>
      <rPr>
        <sz val="10"/>
        <rFont val="Calibri"/>
        <family val="2"/>
        <scheme val="minor"/>
      </rPr>
      <t>=</t>
    </r>
  </si>
  <si>
    <r>
      <t>[J]IV</t>
    </r>
    <r>
      <rPr>
        <sz val="7.5"/>
        <rFont val="Calibri"/>
        <family val="2"/>
        <scheme val="minor"/>
      </rPr>
      <t>=</t>
    </r>
  </si>
  <si>
    <r>
      <t>det[J]I</t>
    </r>
    <r>
      <rPr>
        <sz val="10"/>
        <rFont val="Calibri"/>
        <family val="2"/>
        <scheme val="minor"/>
      </rPr>
      <t>=</t>
    </r>
  </si>
  <si>
    <r>
      <t>[J]I</t>
    </r>
    <r>
      <rPr>
        <sz val="10"/>
        <rFont val="Calibri"/>
        <family val="2"/>
        <scheme val="minor"/>
      </rPr>
      <t>=</t>
    </r>
  </si>
  <si>
    <r>
      <t>det[J]II</t>
    </r>
    <r>
      <rPr>
        <sz val="10"/>
        <rFont val="Calibri"/>
        <family val="2"/>
        <scheme val="minor"/>
      </rPr>
      <t>=</t>
    </r>
  </si>
  <si>
    <r>
      <t>[J]II</t>
    </r>
    <r>
      <rPr>
        <sz val="10"/>
        <rFont val="Calibri"/>
        <family val="2"/>
        <scheme val="minor"/>
      </rPr>
      <t>=</t>
    </r>
  </si>
  <si>
    <r>
      <t>det[J]III</t>
    </r>
    <r>
      <rPr>
        <sz val="10"/>
        <rFont val="Calibri"/>
        <family val="2"/>
        <scheme val="minor"/>
      </rPr>
      <t>=</t>
    </r>
  </si>
  <si>
    <r>
      <t>[J]III</t>
    </r>
    <r>
      <rPr>
        <sz val="10"/>
        <rFont val="Calibri"/>
        <family val="2"/>
        <scheme val="minor"/>
      </rPr>
      <t>=</t>
    </r>
  </si>
  <si>
    <r>
      <t>det[J]IV</t>
    </r>
    <r>
      <rPr>
        <sz val="10"/>
        <rFont val="Calibri"/>
        <family val="2"/>
        <scheme val="minor"/>
      </rPr>
      <t>=</t>
    </r>
  </si>
  <si>
    <r>
      <t>[J]IV</t>
    </r>
    <r>
      <rPr>
        <sz val="10"/>
        <rFont val="Calibri"/>
        <family val="2"/>
        <scheme val="minor"/>
      </rPr>
      <t>=</t>
    </r>
  </si>
  <si>
    <t>ξ = 0</t>
  </si>
  <si>
    <t>η = 0</t>
  </si>
  <si>
    <r>
      <t>det[J]</t>
    </r>
    <r>
      <rPr>
        <b/>
        <sz val="8"/>
        <rFont val="Calibri"/>
        <family val="2"/>
        <scheme val="minor"/>
      </rPr>
      <t>V</t>
    </r>
    <r>
      <rPr>
        <sz val="10"/>
        <rFont val="Calibri"/>
        <family val="2"/>
        <scheme val="minor"/>
      </rPr>
      <t>=</t>
    </r>
  </si>
  <si>
    <r>
      <t>[J]</t>
    </r>
    <r>
      <rPr>
        <b/>
        <sz val="8"/>
        <rFont val="Calibri"/>
        <family val="2"/>
        <scheme val="minor"/>
      </rPr>
      <t>V</t>
    </r>
    <r>
      <rPr>
        <sz val="10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</si>
  <si>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VI</t>
    </r>
    <r>
      <rPr>
        <sz val="10"/>
        <rFont val="Calibri"/>
        <family val="2"/>
        <scheme val="minor"/>
      </rPr>
      <t>=</t>
    </r>
  </si>
  <si>
    <r>
      <t>[J]VI</t>
    </r>
    <r>
      <rPr>
        <sz val="7.5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</si>
  <si>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VII</t>
    </r>
    <r>
      <rPr>
        <sz val="10"/>
        <rFont val="Calibri"/>
        <family val="2"/>
        <scheme val="minor"/>
      </rPr>
      <t>=</t>
    </r>
  </si>
  <si>
    <r>
      <t>[J]VII</t>
    </r>
    <r>
      <rPr>
        <sz val="7.5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</si>
  <si>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VIII</t>
    </r>
    <r>
      <rPr>
        <sz val="10"/>
        <rFont val="Calibri"/>
        <family val="2"/>
        <scheme val="minor"/>
      </rPr>
      <t>=</t>
    </r>
  </si>
  <si>
    <r>
      <t>[J]VIII</t>
    </r>
    <r>
      <rPr>
        <sz val="7.5"/>
        <rFont val="Calibri"/>
        <family val="2"/>
        <scheme val="minor"/>
      </rPr>
      <t>=</t>
    </r>
  </si>
  <si>
    <r>
      <t>det[J]</t>
    </r>
    <r>
      <rPr>
        <b/>
        <sz val="8"/>
        <rFont val="Calibri"/>
        <family val="2"/>
        <scheme val="minor"/>
      </rPr>
      <t>IX</t>
    </r>
    <r>
      <rPr>
        <sz val="10"/>
        <rFont val="Calibri"/>
        <family val="2"/>
        <scheme val="minor"/>
      </rPr>
      <t>=</t>
    </r>
  </si>
  <si>
    <r>
      <t>[J]</t>
    </r>
    <r>
      <rPr>
        <b/>
        <sz val="8"/>
        <rFont val="Calibri"/>
        <family val="2"/>
        <scheme val="minor"/>
      </rPr>
      <t>IX</t>
    </r>
    <r>
      <rPr>
        <sz val="10"/>
        <rFont val="Calibri"/>
        <family val="2"/>
        <scheme val="minor"/>
      </rPr>
      <t>=</t>
    </r>
  </si>
  <si>
    <r>
      <t>[J]</t>
    </r>
    <r>
      <rPr>
        <b/>
        <sz val="8"/>
        <rFont val="Calibri"/>
        <family val="2"/>
        <scheme val="minor"/>
      </rPr>
      <t>II</t>
    </r>
    <r>
      <rPr>
        <sz val="10"/>
        <rFont val="Calibri"/>
        <family val="2"/>
        <scheme val="minor"/>
      </rPr>
      <t>=</t>
    </r>
  </si>
  <si>
    <r>
      <t>[J]</t>
    </r>
    <r>
      <rPr>
        <b/>
        <sz val="8"/>
        <rFont val="Calibri"/>
        <family val="2"/>
        <scheme val="minor"/>
      </rPr>
      <t>III</t>
    </r>
    <r>
      <rPr>
        <sz val="10"/>
        <rFont val="Calibri"/>
        <family val="2"/>
        <scheme val="minor"/>
      </rPr>
      <t>=</t>
    </r>
  </si>
  <si>
    <r>
      <t>[J]</t>
    </r>
    <r>
      <rPr>
        <b/>
        <sz val="8"/>
        <rFont val="Calibri"/>
        <family val="2"/>
        <scheme val="minor"/>
      </rPr>
      <t>IV</t>
    </r>
    <r>
      <rPr>
        <sz val="10"/>
        <rFont val="Calibri"/>
        <family val="2"/>
        <scheme val="minor"/>
      </rPr>
      <t>=</t>
    </r>
  </si>
  <si>
    <t>ξ =</t>
  </si>
  <si>
    <t>η =</t>
  </si>
  <si>
    <t>O objetivo é discretizar o quarto de circulo com elementos isoparametricos e calcular a respetiva area</t>
  </si>
  <si>
    <t>V</t>
  </si>
  <si>
    <t>VI</t>
  </si>
  <si>
    <t>VII</t>
  </si>
  <si>
    <t>VIII</t>
  </si>
  <si>
    <t>IX</t>
  </si>
  <si>
    <r>
      <t>det[J]V</t>
    </r>
    <r>
      <rPr>
        <sz val="10"/>
        <rFont val="Calibri"/>
        <family val="2"/>
        <scheme val="minor"/>
      </rPr>
      <t>=</t>
    </r>
  </si>
  <si>
    <r>
      <t>det[J]VI</t>
    </r>
    <r>
      <rPr>
        <sz val="10"/>
        <rFont val="Calibri"/>
        <family val="2"/>
        <scheme val="minor"/>
      </rPr>
      <t>=</t>
    </r>
  </si>
  <si>
    <r>
      <t>det[J]VII</t>
    </r>
    <r>
      <rPr>
        <sz val="10"/>
        <rFont val="Calibri"/>
        <family val="2"/>
        <scheme val="minor"/>
      </rPr>
      <t>=</t>
    </r>
  </si>
  <si>
    <r>
      <t>det[J]VIII</t>
    </r>
    <r>
      <rPr>
        <sz val="10"/>
        <rFont val="Calibri"/>
        <family val="2"/>
        <scheme val="minor"/>
      </rPr>
      <t>=</t>
    </r>
  </si>
  <si>
    <t>no 1</t>
  </si>
  <si>
    <t>no 2</t>
  </si>
  <si>
    <t>no 3</t>
  </si>
  <si>
    <t>no 4</t>
  </si>
  <si>
    <t>2x2 G.P.</t>
  </si>
  <si>
    <t>3x3 G.P.</t>
  </si>
  <si>
    <t>GP1</t>
  </si>
  <si>
    <t>GP I</t>
  </si>
  <si>
    <t>GP II</t>
  </si>
  <si>
    <t>GP III</t>
  </si>
  <si>
    <t>GP IV</t>
  </si>
  <si>
    <t>GP V</t>
  </si>
  <si>
    <t>GP VI</t>
  </si>
  <si>
    <t>GP VII</t>
  </si>
  <si>
    <t>GP VIII</t>
  </si>
  <si>
    <t>GP IX</t>
  </si>
  <si>
    <t>Nó</t>
  </si>
  <si>
    <t>5/9</t>
  </si>
  <si>
    <t>8/9</t>
  </si>
  <si>
    <t>W=5/9</t>
  </si>
  <si>
    <t>W=8/9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</si>
</sst>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E+00"/>
    <numFmt numFmtId="165" formatCode="0.0000"/>
  </numFmts>
  <fonts count="19" x14ac:knownFonts="1">
    <font>
      <sz val="10"/>
      <name val="Arial"/>
    </font>
    <font>
      <b/>
      <sz val="10"/>
      <name val="Arial"/>
      <family val="2"/>
    </font>
    <font>
      <b/>
      <sz val="10"/>
      <name val="Symbol"/>
      <family val="1"/>
      <charset val="2"/>
    </font>
    <font>
      <b/>
      <sz val="7.5"/>
      <name val="Arial"/>
      <family val="2"/>
    </font>
    <font>
      <b/>
      <sz val="10"/>
      <name val="Arial"/>
      <family val="2"/>
    </font>
    <font>
      <b/>
      <sz val="7.5"/>
      <name val="Times New Roman"/>
      <family val="1"/>
    </font>
    <font>
      <b/>
      <sz val="8"/>
      <name val="Times New Roman"/>
      <family val="1"/>
    </font>
    <font>
      <sz val="7.5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8"/>
      <name val="Calibri"/>
      <family val="2"/>
      <scheme val="minor"/>
    </font>
    <font>
      <b/>
      <sz val="7.5"/>
      <name val="Calibri"/>
      <family val="2"/>
      <scheme val="minor"/>
    </font>
    <font>
      <sz val="7.5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2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4" borderId="0" xfId="0" applyFill="1"/>
    <xf numFmtId="0" fontId="9" fillId="6" borderId="0" xfId="0" applyFont="1" applyFill="1" applyBorder="1" applyAlignment="1">
      <alignment horizontal="right"/>
    </xf>
    <xf numFmtId="0" fontId="12" fillId="0" borderId="0" xfId="0" applyFont="1"/>
    <xf numFmtId="0" fontId="11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3" fillId="0" borderId="0" xfId="0" applyFont="1"/>
    <xf numFmtId="0" fontId="12" fillId="2" borderId="0" xfId="0" applyFont="1" applyFill="1" applyAlignment="1">
      <alignment horizontal="right"/>
    </xf>
    <xf numFmtId="0" fontId="12" fillId="2" borderId="0" xfId="0" applyFont="1" applyFill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4" borderId="0" xfId="0" applyFont="1" applyFill="1"/>
    <xf numFmtId="0" fontId="14" fillId="6" borderId="0" xfId="0" applyFont="1" applyFill="1" applyBorder="1" applyAlignment="1">
      <alignment horizontal="right"/>
    </xf>
    <xf numFmtId="0" fontId="11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8" xfId="0" applyFont="1" applyBorder="1" applyAlignment="1">
      <alignment horizontal="left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 applyAlignment="1"/>
    <xf numFmtId="0" fontId="14" fillId="5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165" fontId="12" fillId="0" borderId="9" xfId="0" applyNumberFormat="1" applyFont="1" applyBorder="1"/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12" fillId="0" borderId="0" xfId="0" applyFont="1" applyBorder="1"/>
    <xf numFmtId="0" fontId="11" fillId="0" borderId="0" xfId="0" applyFont="1" applyBorder="1" applyAlignment="1">
      <alignment horizontal="right"/>
    </xf>
    <xf numFmtId="0" fontId="11" fillId="0" borderId="0" xfId="0" applyFont="1"/>
    <xf numFmtId="0" fontId="12" fillId="0" borderId="6" xfId="0" applyFont="1" applyBorder="1"/>
    <xf numFmtId="0" fontId="12" fillId="0" borderId="7" xfId="0" applyFont="1" applyBorder="1"/>
    <xf numFmtId="0" fontId="12" fillId="7" borderId="0" xfId="0" applyFont="1" applyFill="1" applyAlignment="1">
      <alignment horizontal="center"/>
    </xf>
    <xf numFmtId="2" fontId="12" fillId="0" borderId="0" xfId="0" quotePrefix="1" applyNumberFormat="1" applyFont="1" applyAlignment="1">
      <alignment horizontal="right"/>
    </xf>
    <xf numFmtId="2" fontId="12" fillId="0" borderId="0" xfId="0" quotePrefix="1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 applyAlignment="1"/>
    <xf numFmtId="0" fontId="11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Erro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.00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'MEF 3'!$E$17:$E$22</c:f>
              <c:strCache>
                <c:ptCount val="6"/>
                <c:pt idx="0">
                  <c:v>4 nós, 1 GP</c:v>
                </c:pt>
                <c:pt idx="1">
                  <c:v>4 nós, 2x2 GP</c:v>
                </c:pt>
                <c:pt idx="2">
                  <c:v>4 nós, 3x3 GP</c:v>
                </c:pt>
                <c:pt idx="3">
                  <c:v>8 nós, 1 GP</c:v>
                </c:pt>
                <c:pt idx="4">
                  <c:v>8 nós, 2x2 GP</c:v>
                </c:pt>
                <c:pt idx="5">
                  <c:v>8 nós, 3x3 GP</c:v>
                </c:pt>
              </c:strCache>
            </c:strRef>
          </c:cat>
          <c:val>
            <c:numRef>
              <c:f>'MEF 3'!$F$17:$F$22</c:f>
              <c:numCache>
                <c:formatCode>General</c:formatCode>
                <c:ptCount val="6"/>
                <c:pt idx="0">
                  <c:v>9.9683683842893966</c:v>
                </c:pt>
                <c:pt idx="1">
                  <c:v>9.9683683842893842</c:v>
                </c:pt>
                <c:pt idx="2">
                  <c:v>9.9683683842893842</c:v>
                </c:pt>
                <c:pt idx="3">
                  <c:v>6.9254109175531626</c:v>
                </c:pt>
                <c:pt idx="4">
                  <c:v>7.782941797922012E-2</c:v>
                </c:pt>
                <c:pt idx="5">
                  <c:v>7.7829417979191851E-2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9477248"/>
        <c:axId val="129549824"/>
      </c:barChart>
      <c:catAx>
        <c:axId val="1294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29549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954982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294772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19050</xdr:rowOff>
    </xdr:from>
    <xdr:to>
      <xdr:col>14</xdr:col>
      <xdr:colOff>295275</xdr:colOff>
      <xdr:row>13</xdr:row>
      <xdr:rowOff>142875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9911"/>
        <a:stretch>
          <a:fillRect/>
        </a:stretch>
      </xdr:blipFill>
      <xdr:spPr bwMode="auto">
        <a:xfrm>
          <a:off x="0" y="342900"/>
          <a:ext cx="8829675" cy="19050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0</xdr:colOff>
      <xdr:row>15</xdr:row>
      <xdr:rowOff>0</xdr:rowOff>
    </xdr:from>
    <xdr:to>
      <xdr:col>14</xdr:col>
      <xdr:colOff>0</xdr:colOff>
      <xdr:row>31</xdr:row>
      <xdr:rowOff>104775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13</xdr:col>
      <xdr:colOff>390525</xdr:colOff>
      <xdr:row>14</xdr:row>
      <xdr:rowOff>152400</xdr:rowOff>
    </xdr:to>
    <xdr:pic>
      <xdr:nvPicPr>
        <xdr:cNvPr id="205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13</xdr:col>
      <xdr:colOff>266700</xdr:colOff>
      <xdr:row>14</xdr:row>
      <xdr:rowOff>152400</xdr:rowOff>
    </xdr:to>
    <xdr:pic>
      <xdr:nvPicPr>
        <xdr:cNvPr id="307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13</xdr:col>
      <xdr:colOff>390525</xdr:colOff>
      <xdr:row>14</xdr:row>
      <xdr:rowOff>152400</xdr:rowOff>
    </xdr:to>
    <xdr:pic>
      <xdr:nvPicPr>
        <xdr:cNvPr id="409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28575</xdr:colOff>
      <xdr:row>23</xdr:row>
      <xdr:rowOff>57150</xdr:rowOff>
    </xdr:from>
    <xdr:to>
      <xdr:col>13</xdr:col>
      <xdr:colOff>131444</xdr:colOff>
      <xdr:row>36</xdr:row>
      <xdr:rowOff>47625</xdr:rowOff>
    </xdr:to>
    <xdr:sp macro="" textlink="">
      <xdr:nvSpPr>
        <xdr:cNvPr id="2" name="Chaveta à direita 1"/>
        <xdr:cNvSpPr/>
      </xdr:nvSpPr>
      <xdr:spPr>
        <a:xfrm>
          <a:off x="8467725" y="3848100"/>
          <a:ext cx="102869" cy="2190750"/>
        </a:xfrm>
        <a:prstGeom prst="rightBrac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6</xdr:col>
      <xdr:colOff>66675</xdr:colOff>
      <xdr:row>18</xdr:row>
      <xdr:rowOff>161925</xdr:rowOff>
    </xdr:from>
    <xdr:to>
      <xdr:col>6</xdr:col>
      <xdr:colOff>169544</xdr:colOff>
      <xdr:row>31</xdr:row>
      <xdr:rowOff>152400</xdr:rowOff>
    </xdr:to>
    <xdr:sp macro="" textlink="">
      <xdr:nvSpPr>
        <xdr:cNvPr id="4" name="Chaveta à direita 3"/>
        <xdr:cNvSpPr/>
      </xdr:nvSpPr>
      <xdr:spPr>
        <a:xfrm>
          <a:off x="3905250" y="3105150"/>
          <a:ext cx="102869" cy="2190750"/>
        </a:xfrm>
        <a:prstGeom prst="rightBrac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13</xdr:col>
      <xdr:colOff>28575</xdr:colOff>
      <xdr:row>18</xdr:row>
      <xdr:rowOff>152400</xdr:rowOff>
    </xdr:from>
    <xdr:to>
      <xdr:col>13</xdr:col>
      <xdr:colOff>150494</xdr:colOff>
      <xdr:row>20</xdr:row>
      <xdr:rowOff>38100</xdr:rowOff>
    </xdr:to>
    <xdr:sp macro="" textlink="">
      <xdr:nvSpPr>
        <xdr:cNvPr id="5" name="Chaveta à direita 4"/>
        <xdr:cNvSpPr/>
      </xdr:nvSpPr>
      <xdr:spPr>
        <a:xfrm>
          <a:off x="8467725" y="3095625"/>
          <a:ext cx="121919" cy="228600"/>
        </a:xfrm>
        <a:prstGeom prst="rightBrac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14</xdr:col>
      <xdr:colOff>57150</xdr:colOff>
      <xdr:row>14</xdr:row>
      <xdr:rowOff>152400</xdr:rowOff>
    </xdr:to>
    <xdr:pic>
      <xdr:nvPicPr>
        <xdr:cNvPr id="512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14</xdr:col>
      <xdr:colOff>57150</xdr:colOff>
      <xdr:row>14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14</xdr:col>
      <xdr:colOff>57150</xdr:colOff>
      <xdr:row>14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"/>
          <a:ext cx="8829675" cy="208597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9</xdr:row>
      <xdr:rowOff>57150</xdr:rowOff>
    </xdr:from>
    <xdr:to>
      <xdr:col>6</xdr:col>
      <xdr:colOff>314325</xdr:colOff>
      <xdr:row>14</xdr:row>
      <xdr:rowOff>104775</xdr:rowOff>
    </xdr:to>
    <xdr:sp macro="" textlink="">
      <xdr:nvSpPr>
        <xdr:cNvPr id="6" name="Rectangle 5"/>
        <xdr:cNvSpPr/>
      </xdr:nvSpPr>
      <xdr:spPr>
        <a:xfrm>
          <a:off x="2733675" y="1514475"/>
          <a:ext cx="1238250" cy="857250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1</xdr:col>
      <xdr:colOff>266700</xdr:colOff>
      <xdr:row>6</xdr:row>
      <xdr:rowOff>152400</xdr:rowOff>
    </xdr:from>
    <xdr:to>
      <xdr:col>1</xdr:col>
      <xdr:colOff>266700</xdr:colOff>
      <xdr:row>12</xdr:row>
      <xdr:rowOff>133350</xdr:rowOff>
    </xdr:to>
    <xdr:cxnSp macro="">
      <xdr:nvCxnSpPr>
        <xdr:cNvPr id="2" name="Straight Connector 1"/>
        <xdr:cNvCxnSpPr/>
      </xdr:nvCxnSpPr>
      <xdr:spPr>
        <a:xfrm>
          <a:off x="9410700" y="1123950"/>
          <a:ext cx="0" cy="9525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257175</xdr:colOff>
      <xdr:row>12</xdr:row>
      <xdr:rowOff>123825</xdr:rowOff>
    </xdr:from>
    <xdr:to>
      <xdr:col>3</xdr:col>
      <xdr:colOff>104775</xdr:colOff>
      <xdr:row>12</xdr:row>
      <xdr:rowOff>123825</xdr:rowOff>
    </xdr:to>
    <xdr:cxnSp macro="">
      <xdr:nvCxnSpPr>
        <xdr:cNvPr id="3" name="Straight Connector 2"/>
        <xdr:cNvCxnSpPr/>
      </xdr:nvCxnSpPr>
      <xdr:spPr>
        <a:xfrm>
          <a:off x="9401175" y="2066925"/>
          <a:ext cx="10668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257175</xdr:colOff>
      <xdr:row>6</xdr:row>
      <xdr:rowOff>142875</xdr:rowOff>
    </xdr:from>
    <xdr:to>
      <xdr:col>2</xdr:col>
      <xdr:colOff>333375</xdr:colOff>
      <xdr:row>8</xdr:row>
      <xdr:rowOff>95250</xdr:rowOff>
    </xdr:to>
    <xdr:cxnSp macro="">
      <xdr:nvCxnSpPr>
        <xdr:cNvPr id="4" name="Straight Connector 3"/>
        <xdr:cNvCxnSpPr/>
      </xdr:nvCxnSpPr>
      <xdr:spPr>
        <a:xfrm>
          <a:off x="9401175" y="1114425"/>
          <a:ext cx="685800" cy="2762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323850</xdr:colOff>
      <xdr:row>8</xdr:row>
      <xdr:rowOff>95250</xdr:rowOff>
    </xdr:from>
    <xdr:to>
      <xdr:col>3</xdr:col>
      <xdr:colOff>104775</xdr:colOff>
      <xdr:row>12</xdr:row>
      <xdr:rowOff>142875</xdr:rowOff>
    </xdr:to>
    <xdr:cxnSp macro="">
      <xdr:nvCxnSpPr>
        <xdr:cNvPr id="5" name="Straight Connector 4"/>
        <xdr:cNvCxnSpPr/>
      </xdr:nvCxnSpPr>
      <xdr:spPr>
        <a:xfrm>
          <a:off x="10077450" y="1390650"/>
          <a:ext cx="390525" cy="6953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9524</xdr:colOff>
      <xdr:row>21</xdr:row>
      <xdr:rowOff>128587</xdr:rowOff>
    </xdr:from>
    <xdr:ext cx="3009901" cy="6011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619124" y="3529012"/>
              <a:ext cx="3009901" cy="6011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Á</m:t>
                    </m:r>
                    <m:r>
                      <a:rPr lang="pt-PT" sz="1100" b="0" i="1">
                        <a:latin typeface="Cambria Math"/>
                      </a:rPr>
                      <m:t>𝑟𝑒𝑎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∬"/>
                        <m:limLoc m:val="undOvr"/>
                        <m:subHide m:val="on"/>
                        <m:supHide m:val="on"/>
                        <m:ctrlPr>
                          <a:rPr lang="pt-PT" sz="1100" i="1">
                            <a:latin typeface="Cambria Math"/>
                          </a:rPr>
                        </m:ctrlPr>
                      </m:naryPr>
                      <m:sub/>
                      <m:sup/>
                      <m:e>
                        <m:r>
                          <a:rPr lang="pt-PT" sz="1100" b="0" i="1">
                            <a:latin typeface="Cambria Math"/>
                          </a:rPr>
                          <m:t>𝑑𝑥𝑑𝑦</m:t>
                        </m:r>
                        <m:r>
                          <m:rPr>
                            <m:brk m:alnAt="24"/>
                          </m:rPr>
                          <a:rPr lang="pt-PT" sz="1100" b="0" i="1">
                            <a:latin typeface="Cambria Math"/>
                            <a:ea typeface="Cambria Math"/>
                          </a:rPr>
                          <m:t>≈</m:t>
                        </m:r>
                        <m:nary>
                          <m:naryPr>
                            <m:chr m:val="∬"/>
                            <m:limLoc m:val="undOvr"/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naryPr>
                          <m:sub>
                            <m:r>
                              <m:rPr>
                                <m:brk m:alnAt="24"/>
                              </m:rPr>
                              <a:rPr lang="pt-PT" sz="1100" b="0" i="1">
                                <a:latin typeface="Cambria Math"/>
                              </a:rPr>
                              <m:t>−</m:t>
                            </m:r>
                            <m:r>
                              <a:rPr lang="pt-PT" sz="1100" b="0" i="1">
                                <a:latin typeface="Cambria Math"/>
                              </a:rPr>
                              <m:t>1−1</m:t>
                            </m:r>
                          </m:sub>
                          <m:sup>
                            <m:r>
                              <a:rPr lang="pt-PT" sz="1100" b="0" i="1">
                                <a:latin typeface="Cambria Math"/>
                              </a:rPr>
                              <m:t>11</m:t>
                            </m:r>
                          </m:sup>
                          <m:e>
                            <m:func>
                              <m:funcPr>
                                <m:ctrlPr>
                                  <a:rPr lang="pt-PT" sz="1100" b="0" i="1">
                                    <a:latin typeface="Cambria Math"/>
                                  </a:rPr>
                                </m:ctrlPr>
                              </m:funcPr>
                              <m:fName>
                                <m:r>
                                  <m:rPr>
                                    <m:sty m:val="p"/>
                                  </m:rPr>
                                  <a:rPr lang="pt-PT" sz="1100" b="0" i="0">
                                    <a:latin typeface="Cambria Math"/>
                                  </a:rPr>
                                  <m:t>det</m:t>
                                </m:r>
                              </m:fName>
                              <m:e>
                                <m:d>
                                  <m:dPr>
                                    <m:ctrlPr>
                                      <a:rPr lang="pt-PT" sz="1100" b="0" i="1">
                                        <a:latin typeface="Cambria Math"/>
                                      </a:rPr>
                                    </m:ctrlPr>
                                  </m:dPr>
                                  <m:e>
                                    <m:r>
                                      <a:rPr lang="pt-PT" sz="1100" b="1" i="1">
                                        <a:latin typeface="Cambria Math"/>
                                      </a:rPr>
                                      <m:t>𝑱</m:t>
                                    </m:r>
                                  </m:e>
                                </m:d>
                              </m:e>
                            </m:func>
                            <m:r>
                              <a:rPr lang="pt-PT" sz="1100" b="0" i="1">
                                <a:latin typeface="Cambria Math"/>
                              </a:rPr>
                              <m:t>𝑑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𝜉</m:t>
                            </m:r>
                            <m:r>
                              <a:rPr lang="pt-PT" sz="1100" b="0" i="1">
                                <a:latin typeface="Cambria Math"/>
                              </a:rPr>
                              <m:t>𝑑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𝜂</m:t>
                            </m:r>
                          </m:e>
                        </m:nary>
                        <m:r>
                          <a:rPr lang="pt-PT" sz="1100" b="0" i="1">
                            <a:latin typeface="Cambria Math"/>
                          </a:rPr>
                          <m:t> </m:t>
                        </m:r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619124" y="3529012"/>
              <a:ext cx="3009901" cy="6011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Á𝑟𝑒𝑎=</a:t>
              </a:r>
              <a:r>
                <a:rPr lang="pt-PT" sz="1100" i="0">
                  <a:latin typeface="Cambria Math"/>
                </a:rPr>
                <a:t>∬1▒〖</a:t>
              </a:r>
              <a:r>
                <a:rPr lang="pt-PT" sz="1100" b="0" i="0">
                  <a:latin typeface="Cambria Math"/>
                </a:rPr>
                <a:t>𝑑𝑥𝑑𝑦</a:t>
              </a:r>
              <a:r>
                <a:rPr lang="pt-PT" sz="1100" b="0" i="0">
                  <a:latin typeface="Cambria Math"/>
                  <a:ea typeface="Cambria Math"/>
                </a:rPr>
                <a:t>≈∬25_(</a:t>
              </a:r>
              <a:r>
                <a:rPr lang="pt-PT" sz="1100" b="0" i="0">
                  <a:latin typeface="Cambria Math"/>
                </a:rPr>
                <a:t>−1−1)^11▒〖det⁡(</a:t>
              </a:r>
              <a:r>
                <a:rPr lang="pt-PT" sz="1100" b="1" i="0">
                  <a:latin typeface="Cambria Math"/>
                </a:rPr>
                <a:t>𝑱</a:t>
              </a:r>
              <a:r>
                <a:rPr lang="pt-PT" sz="1100" b="0" i="0">
                  <a:latin typeface="Cambria Math"/>
                </a:rPr>
                <a:t>)𝑑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𝑑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〗 </a:t>
              </a:r>
              <a:r>
                <a:rPr lang="pt-PT" sz="1100" b="0" i="0">
                  <a:latin typeface="Cambria Math"/>
                </a:rPr>
                <a:t> 〗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5</xdr:col>
      <xdr:colOff>171450</xdr:colOff>
      <xdr:row>12</xdr:row>
      <xdr:rowOff>114300</xdr:rowOff>
    </xdr:from>
    <xdr:to>
      <xdr:col>7</xdr:col>
      <xdr:colOff>85725</xdr:colOff>
      <xdr:row>12</xdr:row>
      <xdr:rowOff>123825</xdr:rowOff>
    </xdr:to>
    <xdr:cxnSp macro="">
      <xdr:nvCxnSpPr>
        <xdr:cNvPr id="8" name="Straight Arrow Connector 7"/>
        <xdr:cNvCxnSpPr/>
      </xdr:nvCxnSpPr>
      <xdr:spPr>
        <a:xfrm>
          <a:off x="11753850" y="2057400"/>
          <a:ext cx="1133475" cy="95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200025</xdr:colOff>
      <xdr:row>8</xdr:row>
      <xdr:rowOff>85725</xdr:rowOff>
    </xdr:from>
    <xdr:to>
      <xdr:col>5</xdr:col>
      <xdr:colOff>209550</xdr:colOff>
      <xdr:row>12</xdr:row>
      <xdr:rowOff>123825</xdr:rowOff>
    </xdr:to>
    <xdr:cxnSp macro="">
      <xdr:nvCxnSpPr>
        <xdr:cNvPr id="9" name="Straight Arrow Connector 8"/>
        <xdr:cNvCxnSpPr/>
      </xdr:nvCxnSpPr>
      <xdr:spPr>
        <a:xfrm flipV="1">
          <a:off x="11782425" y="1381125"/>
          <a:ext cx="9525" cy="6858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133350</xdr:colOff>
      <xdr:row>31</xdr:row>
      <xdr:rowOff>61912</xdr:rowOff>
    </xdr:from>
    <xdr:ext cx="1838325" cy="4092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742950" y="5081587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𝑁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1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4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 (1−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𝜉</m:t>
                    </m:r>
                    <m:r>
                      <a:rPr lang="pt-PT" sz="1100" b="0" i="1">
                        <a:latin typeface="Cambria Math"/>
                      </a:rPr>
                      <m:t>)(1−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𝜂</m:t>
                    </m:r>
                    <m:r>
                      <a:rPr lang="pt-PT" sz="1100" b="0" i="1">
                        <a:latin typeface="Cambria Math"/>
                      </a:rPr>
                      <m:t>)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742950" y="5081587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𝑁_1=1/4  (1−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)(1−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r>
                <a:rPr lang="pt-PT" sz="1100" b="0" i="0">
                  <a:latin typeface="Cambria Math"/>
                </a:rPr>
                <a:t>)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</xdr:col>
      <xdr:colOff>152400</xdr:colOff>
      <xdr:row>34</xdr:row>
      <xdr:rowOff>80962</xdr:rowOff>
    </xdr:from>
    <xdr:ext cx="1838325" cy="4092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762000" y="5586412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𝑁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2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4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 (1+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𝜉</m:t>
                    </m:r>
                    <m:r>
                      <a:rPr lang="pt-PT" sz="1100" b="0" i="1">
                        <a:latin typeface="Cambria Math"/>
                      </a:rPr>
                      <m:t>)(1−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𝜂</m:t>
                    </m:r>
                    <m:r>
                      <a:rPr lang="pt-PT" sz="1100" b="0" i="1">
                        <a:latin typeface="Cambria Math"/>
                      </a:rPr>
                      <m:t>)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762000" y="5586412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𝑁_2=1/4  (1+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)(1−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r>
                <a:rPr lang="pt-PT" sz="1100" b="0" i="0">
                  <a:latin typeface="Cambria Math"/>
                </a:rPr>
                <a:t>)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</xdr:col>
      <xdr:colOff>200025</xdr:colOff>
      <xdr:row>37</xdr:row>
      <xdr:rowOff>147637</xdr:rowOff>
    </xdr:from>
    <xdr:ext cx="1838325" cy="4092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809625" y="6138862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𝑁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3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4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 (1+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𝜉</m:t>
                    </m:r>
                    <m:r>
                      <a:rPr lang="pt-PT" sz="1100" b="0" i="1">
                        <a:latin typeface="Cambria Math"/>
                      </a:rPr>
                      <m:t>)(1+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𝜂</m:t>
                    </m:r>
                    <m:r>
                      <a:rPr lang="pt-PT" sz="1100" b="0" i="1">
                        <a:latin typeface="Cambria Math"/>
                      </a:rPr>
                      <m:t>)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809625" y="6138862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𝑁_3=1/4  (1+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)(1+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r>
                <a:rPr lang="pt-PT" sz="1100" b="0" i="0">
                  <a:latin typeface="Cambria Math"/>
                </a:rPr>
                <a:t>)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</xdr:col>
      <xdr:colOff>180975</xdr:colOff>
      <xdr:row>40</xdr:row>
      <xdr:rowOff>157162</xdr:rowOff>
    </xdr:from>
    <xdr:ext cx="1838325" cy="4092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790575" y="6634162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𝑁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4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4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 (1−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𝜉</m:t>
                    </m:r>
                    <m:r>
                      <a:rPr lang="pt-PT" sz="1100" b="0" i="1">
                        <a:latin typeface="Cambria Math"/>
                      </a:rPr>
                      <m:t>)(1+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𝜂</m:t>
                    </m:r>
                    <m:r>
                      <a:rPr lang="pt-PT" sz="1100" b="0" i="1">
                        <a:latin typeface="Cambria Math"/>
                      </a:rPr>
                      <m:t>)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790575" y="6634162"/>
              <a:ext cx="1838325" cy="4092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𝑁_4=1/4  (1−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)(1+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r>
                <a:rPr lang="pt-PT" sz="1100" b="0" i="0">
                  <a:latin typeface="Cambria Math"/>
                </a:rPr>
                <a:t>)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4</xdr:col>
      <xdr:colOff>400049</xdr:colOff>
      <xdr:row>31</xdr:row>
      <xdr:rowOff>138112</xdr:rowOff>
    </xdr:from>
    <xdr:ext cx="1028701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2838449" y="5157787"/>
              <a:ext cx="1028701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𝑁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</a:rPr>
                      <m:t>𝑓</m:t>
                    </m:r>
                    <m:r>
                      <a:rPr lang="pt-PT" sz="1100" b="0" i="1">
                        <a:latin typeface="Cambria Math"/>
                      </a:rPr>
                      <m:t>(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𝜉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,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𝜂</m:t>
                    </m:r>
                    <m:r>
                      <a:rPr lang="pt-PT" sz="1100" b="0" i="1">
                        <a:latin typeface="Cambria Math"/>
                      </a:rPr>
                      <m:t>)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2838449" y="5157787"/>
              <a:ext cx="1028701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𝑁_𝑖=𝑓(</a:t>
              </a:r>
              <a:r>
                <a:rPr lang="pt-PT" sz="1100" b="0" i="0">
                  <a:latin typeface="Cambria Math"/>
                  <a:ea typeface="Cambria Math"/>
                </a:rPr>
                <a:t>𝜉,𝜂</a:t>
              </a:r>
              <a:r>
                <a:rPr lang="pt-PT" sz="1100" b="0" i="0">
                  <a:latin typeface="Cambria Math"/>
                </a:rPr>
                <a:t>)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5</xdr:col>
      <xdr:colOff>561975</xdr:colOff>
      <xdr:row>10</xdr:row>
      <xdr:rowOff>152400</xdr:rowOff>
    </xdr:from>
    <xdr:to>
      <xdr:col>8</xdr:col>
      <xdr:colOff>523875</xdr:colOff>
      <xdr:row>19</xdr:row>
      <xdr:rowOff>85725</xdr:rowOff>
    </xdr:to>
    <xdr:cxnSp macro="">
      <xdr:nvCxnSpPr>
        <xdr:cNvPr id="16" name="Straight Arrow Connector 15"/>
        <xdr:cNvCxnSpPr/>
      </xdr:nvCxnSpPr>
      <xdr:spPr>
        <a:xfrm flipH="1" flipV="1">
          <a:off x="3609975" y="1771650"/>
          <a:ext cx="1790700" cy="13906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10</xdr:col>
      <xdr:colOff>180975</xdr:colOff>
      <xdr:row>16</xdr:row>
      <xdr:rowOff>119062</xdr:rowOff>
    </xdr:from>
    <xdr:ext cx="3705225" cy="5030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6276975" y="2709862"/>
              <a:ext cx="3705225" cy="503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𝑥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supHide m:val="on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7"/>
                          </m:rP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  <m:sup/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𝑥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  <m:r>
                              <a:rPr lang="pt-PT" sz="1100" b="0" i="1">
                                <a:latin typeface="Cambria Math"/>
                              </a:rPr>
                              <m:t> </m:t>
                            </m:r>
                          </m:sub>
                        </m:sSub>
                        <m:r>
                          <a:rPr lang="pt-PT" sz="1100" b="0" i="1">
                            <a:latin typeface="Cambria Math"/>
                          </a:rPr>
                          <m:t>→ </m:t>
                        </m:r>
                        <m:f>
                          <m:f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latin typeface="Cambria Math"/>
                              </a:rPr>
                              <m:t>𝜕</m:t>
                            </m:r>
                            <m:r>
                              <a:rPr lang="pt-PT" sz="1100" b="0" i="1">
                                <a:latin typeface="Cambria Math"/>
                              </a:rPr>
                              <m:t>𝑥</m:t>
                            </m:r>
                          </m:num>
                          <m:den>
                            <m:r>
                              <a:rPr lang="pt-PT" sz="1100" b="0" i="1">
                                <a:latin typeface="Cambria Math"/>
                              </a:rPr>
                              <m:t>𝜕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𝜉</m:t>
                            </m:r>
                          </m:den>
                        </m:f>
                        <m:r>
                          <a:rPr lang="pt-PT" sz="1100" b="0" i="1">
                            <a:latin typeface="Cambria Math"/>
                          </a:rPr>
                          <m:t>=</m:t>
                        </m:r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naryPr>
                          <m:sub/>
                          <m:sup/>
                          <m:e>
                            <m:f>
                              <m:fPr>
                                <m:ctrlPr>
                                  <a:rPr lang="pt-PT" sz="1100" b="0" i="1">
                                    <a:latin typeface="Cambria Math"/>
                                  </a:rPr>
                                </m:ctrlPr>
                              </m:fPr>
                              <m:num>
                                <m:r>
                                  <a:rPr lang="pt-PT" sz="1100" b="0" i="1">
                                    <a:latin typeface="Cambria Math"/>
                                  </a:rPr>
                                  <m:t>𝜕</m:t>
                                </m:r>
                                <m:sSub>
                                  <m:sSubPr>
                                    <m:ctrlPr>
                                      <a:rPr lang="pt-PT" sz="1100" b="0" i="1">
                                        <a:latin typeface="Cambria Math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PT" sz="1100" b="0" i="1">
                                        <a:latin typeface="Cambria Math"/>
                                      </a:rPr>
                                      <m:t>𝑁</m:t>
                                    </m:r>
                                  </m:e>
                                  <m:sub>
                                    <m:r>
                                      <a:rPr lang="pt-PT" sz="1100" b="0" i="1">
                                        <a:latin typeface="Cambria Math"/>
                                      </a:rPr>
                                      <m:t>𝑖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pt-PT" sz="1100" b="0" i="1">
                                    <a:latin typeface="Cambria Math"/>
                                  </a:rPr>
                                  <m:t>𝜕</m:t>
                                </m:r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𝜉</m:t>
                                </m:r>
                              </m:den>
                            </m:f>
                          </m:e>
                        </m:nary>
                      </m:e>
                    </m:nary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   ;   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𝑥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Cambria Math"/>
                            <a:cs typeface="+mn-cs"/>
                          </a:rPr>
                          <m:t>𝜂</m:t>
                        </m:r>
                      </m:den>
                    </m:f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naryPr>
                      <m:sub/>
                      <m:sup/>
                      <m:e>
                        <m:f>
                          <m:f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𝜕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𝑁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</m:num>
                          <m:den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𝜕𝜂</m:t>
                            </m:r>
                          </m:den>
                        </m:f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</m:e>
                    </m:nary>
                    <m:r>
                      <a:rPr lang="pt-PT" sz="1100" b="0" i="1">
                        <a:latin typeface="Cambria Math"/>
                      </a:rPr>
                      <m:t> 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6276975" y="2709862"/>
              <a:ext cx="3705225" cy="503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𝑥=∑8_𝑖▒〖𝑁_𝑖 𝑥_(𝑖 )→ 𝜕𝑥/𝜕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=∑▒(𝜕𝑁_𝑖)/𝜕</a:t>
              </a:r>
              <a:r>
                <a:rPr lang="pt-PT" sz="1100" b="0" i="0">
                  <a:latin typeface="Cambria Math"/>
                  <a:ea typeface="Cambria Math"/>
                </a:rPr>
                <a:t>𝜉〗 </a:t>
              </a:r>
              <a:r>
                <a:rPr lang="pt-PT" sz="1100" b="0" i="0">
                  <a:latin typeface="Cambria Math"/>
                </a:rPr>
                <a:t>𝑥_𝑖    ;  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𝜕𝑥/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Cambria Math"/>
                  <a:cs typeface="+mn-cs"/>
                </a:rPr>
                <a:t>𝜂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=∑▒〖(𝜕𝑁_𝑖)/𝜕𝜂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𝑥_𝑖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〗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</a:t>
              </a:r>
              <a:r>
                <a:rPr lang="pt-PT" sz="1100" b="0" i="0">
                  <a:latin typeface="Cambria Math"/>
                </a:rPr>
                <a:t> 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10</xdr:col>
      <xdr:colOff>190500</xdr:colOff>
      <xdr:row>16</xdr:row>
      <xdr:rowOff>152400</xdr:rowOff>
    </xdr:from>
    <xdr:to>
      <xdr:col>10</xdr:col>
      <xdr:colOff>333375</xdr:colOff>
      <xdr:row>22</xdr:row>
      <xdr:rowOff>85725</xdr:rowOff>
    </xdr:to>
    <xdr:sp macro="" textlink="">
      <xdr:nvSpPr>
        <xdr:cNvPr id="19" name="Left Brace 18"/>
        <xdr:cNvSpPr/>
      </xdr:nvSpPr>
      <xdr:spPr>
        <a:xfrm>
          <a:off x="6286500" y="2743200"/>
          <a:ext cx="142875" cy="904875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1</xdr:col>
      <xdr:colOff>142875</xdr:colOff>
      <xdr:row>44</xdr:row>
      <xdr:rowOff>109537</xdr:rowOff>
    </xdr:from>
    <xdr:ext cx="3505200" cy="443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752475" y="7234237"/>
              <a:ext cx="3505200" cy="4431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i="1">
                            <a:latin typeface="Cambria Math"/>
                            <a:ea typeface="Cambria Math"/>
                          </a:rPr>
                          <m:t>𝜀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𝑥𝑥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𝑢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</m:t>
                        </m:r>
                      </m:den>
                    </m:f>
                    <m:r>
                      <a:rPr lang="pt-PT" sz="1100" b="0" i="1">
                        <a:latin typeface="Cambria Math"/>
                        <a:ea typeface="Cambria Math"/>
                      </a:rPr>
                      <m:t>;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𝜀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𝑦𝑦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𝑢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</m:t>
                        </m:r>
                      </m:den>
                    </m:f>
                    <m:r>
                      <a:rPr lang="pt-PT" sz="1100" b="0" i="1">
                        <a:latin typeface="Cambria Math"/>
                        <a:ea typeface="Cambria Math"/>
                      </a:rPr>
                      <m:t>;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𝛾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𝑥𝑦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𝑢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𝑦</m:t>
                        </m:r>
                      </m:den>
                    </m:f>
                    <m:r>
                      <a:rPr lang="pt-PT" sz="1100" b="0" i="1">
                        <a:latin typeface="Cambria Math"/>
                        <a:ea typeface="Cambria Math"/>
                      </a:rPr>
                      <m:t>+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𝑣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𝑥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752475" y="7234237"/>
              <a:ext cx="3505200" cy="4431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i="0">
                  <a:latin typeface="Cambria Math"/>
                  <a:ea typeface="Cambria Math"/>
                </a:rPr>
                <a:t>𝜀</a:t>
              </a:r>
              <a:r>
                <a:rPr lang="pt-PT" sz="1100" b="0" i="0">
                  <a:latin typeface="Cambria Math"/>
                  <a:ea typeface="Cambria Math"/>
                </a:rPr>
                <a:t>_𝑥𝑥=𝜕𝑢/𝜕𝑥;𝜀_𝑦𝑦=𝜕𝑢/𝜕𝑦;𝛾_𝑥𝑦=𝜕𝑢/𝜕𝑦+𝜕𝑣/𝜕𝑥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6</xdr:col>
      <xdr:colOff>295274</xdr:colOff>
      <xdr:row>42</xdr:row>
      <xdr:rowOff>157162</xdr:rowOff>
    </xdr:from>
    <xdr:ext cx="2371725" cy="502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3952874" y="6958012"/>
              <a:ext cx="2371725" cy="502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𝑢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𝑢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3952874" y="6958012"/>
              <a:ext cx="2371725" cy="502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𝑢=∑▒〖𝑁_𝑖 𝑢_𝑖 〗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6</xdr:col>
      <xdr:colOff>314324</xdr:colOff>
      <xdr:row>46</xdr:row>
      <xdr:rowOff>90487</xdr:rowOff>
    </xdr:from>
    <xdr:ext cx="2371725" cy="5022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3971924" y="7539037"/>
              <a:ext cx="2371725" cy="502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𝑣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𝑣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3971924" y="7539037"/>
              <a:ext cx="2371725" cy="5022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𝑣=∑▒〖𝑁_𝑖 𝑣_𝑖 〗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10</xdr:col>
      <xdr:colOff>161925</xdr:colOff>
      <xdr:row>19</xdr:row>
      <xdr:rowOff>109537</xdr:rowOff>
    </xdr:from>
    <xdr:ext cx="3705225" cy="5030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6257925" y="3186112"/>
              <a:ext cx="3705225" cy="503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b="0" i="1">
                        <a:latin typeface="Cambria Math"/>
                      </a:rPr>
                      <m:t>𝑦</m:t>
                    </m:r>
                    <m:r>
                      <a:rPr lang="pt-PT" sz="1100" b="0" i="1">
                        <a:latin typeface="Cambria Math"/>
                      </a:rPr>
                      <m:t>=</m:t>
                    </m:r>
                    <m:nary>
                      <m:naryPr>
                        <m:chr m:val="∑"/>
                        <m:supHide m:val="on"/>
                        <m:ctrlPr>
                          <a:rPr lang="pt-PT" sz="1100" b="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7"/>
                          </m:rP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  <m:sup/>
                      <m:e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𝑦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  <m:r>
                              <a:rPr lang="pt-PT" sz="1100" b="0" i="1">
                                <a:latin typeface="Cambria Math"/>
                              </a:rPr>
                              <m:t> </m:t>
                            </m:r>
                          </m:sub>
                        </m:sSub>
                        <m:r>
                          <a:rPr lang="pt-PT" sz="1100" b="0" i="1">
                            <a:latin typeface="Cambria Math"/>
                          </a:rPr>
                          <m:t>→ </m:t>
                        </m:r>
                        <m:f>
                          <m:f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latin typeface="Cambria Math"/>
                              </a:rPr>
                              <m:t>𝜕</m:t>
                            </m:r>
                            <m:r>
                              <a:rPr lang="pt-PT" sz="1100" b="0" i="1">
                                <a:latin typeface="Cambria Math"/>
                              </a:rPr>
                              <m:t>𝑦</m:t>
                            </m:r>
                          </m:num>
                          <m:den>
                            <m:r>
                              <a:rPr lang="pt-PT" sz="1100" b="0" i="1">
                                <a:latin typeface="Cambria Math"/>
                              </a:rPr>
                              <m:t>𝜕</m:t>
                            </m:r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𝜉</m:t>
                            </m:r>
                          </m:den>
                        </m:f>
                        <m:r>
                          <a:rPr lang="pt-PT" sz="1100" b="0" i="1">
                            <a:latin typeface="Cambria Math"/>
                          </a:rPr>
                          <m:t>=</m:t>
                        </m:r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naryPr>
                          <m:sub/>
                          <m:sup/>
                          <m:e>
                            <m:f>
                              <m:fPr>
                                <m:ctrlPr>
                                  <a:rPr lang="pt-PT" sz="1100" b="0" i="1">
                                    <a:latin typeface="Cambria Math"/>
                                  </a:rPr>
                                </m:ctrlPr>
                              </m:fPr>
                              <m:num>
                                <m:r>
                                  <a:rPr lang="pt-PT" sz="1100" b="0" i="1">
                                    <a:latin typeface="Cambria Math"/>
                                  </a:rPr>
                                  <m:t>𝜕</m:t>
                                </m:r>
                                <m:sSub>
                                  <m:sSubPr>
                                    <m:ctrlPr>
                                      <a:rPr lang="pt-PT" sz="1100" b="0" i="1">
                                        <a:latin typeface="Cambria Math"/>
                                      </a:rPr>
                                    </m:ctrlPr>
                                  </m:sSubPr>
                                  <m:e>
                                    <m:r>
                                      <a:rPr lang="pt-PT" sz="1100" b="0" i="1">
                                        <a:latin typeface="Cambria Math"/>
                                      </a:rPr>
                                      <m:t>𝑁</m:t>
                                    </m:r>
                                  </m:e>
                                  <m:sub>
                                    <m:r>
                                      <a:rPr lang="pt-PT" sz="1100" b="0" i="1">
                                        <a:latin typeface="Cambria Math"/>
                                      </a:rPr>
                                      <m:t>𝑖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pt-PT" sz="1100" b="0" i="1">
                                    <a:latin typeface="Cambria Math"/>
                                  </a:rPr>
                                  <m:t>𝜕</m:t>
                                </m:r>
                                <m:r>
                                  <a:rPr lang="pt-PT" sz="1100" b="0" i="1">
                                    <a:latin typeface="Cambria Math"/>
                                    <a:ea typeface="Cambria Math"/>
                                  </a:rPr>
                                  <m:t>𝜉</m:t>
                                </m:r>
                              </m:den>
                            </m:f>
                          </m:e>
                        </m:nary>
                      </m:e>
                    </m:nary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</a:rPr>
                          <m:t>𝑖</m:t>
                        </m:r>
                      </m:sub>
                    </m:sSub>
                    <m:r>
                      <a:rPr lang="pt-PT" sz="1100" b="0" i="1">
                        <a:latin typeface="Cambria Math"/>
                      </a:rPr>
                      <m:t>   ;   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𝑥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𝜕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Cambria Math"/>
                            <a:cs typeface="+mn-cs"/>
                          </a:rPr>
                          <m:t>𝜂</m:t>
                        </m:r>
                      </m:den>
                    </m:f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naryPr>
                      <m:sub/>
                      <m:sup/>
                      <m:e>
                        <m:f>
                          <m:f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𝜕</m:t>
                            </m:r>
                            <m:sSub>
                              <m:sSub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𝑁</m:t>
                                </m:r>
                              </m:e>
                              <m:sub>
                                <m: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</m:num>
                          <m:den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𝜕𝜂</m:t>
                            </m:r>
                          </m:den>
                        </m:f>
                        <m:sSub>
                          <m:sSub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𝑦</m:t>
                            </m:r>
                          </m:e>
                          <m:sub>
                            <m: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</m:e>
                    </m:nary>
                    <m:r>
                      <a:rPr lang="pt-PT" sz="1100" b="0" i="1">
                        <a:latin typeface="Cambria Math"/>
                      </a:rPr>
                      <m:t> 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6257925" y="3186112"/>
              <a:ext cx="3705225" cy="503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𝑦=∑8_𝑖▒〖𝑁_𝑖 𝑦_(𝑖 )→ 𝜕𝑦/𝜕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latin typeface="Cambria Math"/>
                </a:rPr>
                <a:t>=∑▒(𝜕𝑁_𝑖)/𝜕</a:t>
              </a:r>
              <a:r>
                <a:rPr lang="pt-PT" sz="1100" b="0" i="0">
                  <a:latin typeface="Cambria Math"/>
                  <a:ea typeface="Cambria Math"/>
                </a:rPr>
                <a:t>𝜉〗 </a:t>
              </a:r>
              <a:r>
                <a:rPr lang="pt-PT" sz="1100" b="0" i="0">
                  <a:latin typeface="Cambria Math"/>
                </a:rPr>
                <a:t>𝑦_𝑖    ;  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𝜕𝑥/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Cambria Math"/>
                  <a:cs typeface="+mn-cs"/>
                </a:rPr>
                <a:t>𝜂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=∑▒〖(𝜕𝑁_𝑖)/𝜕𝜂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𝑦_𝑖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〗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</a:t>
              </a:r>
              <a:r>
                <a:rPr lang="pt-PT" sz="1100" b="0" i="0">
                  <a:latin typeface="Cambria Math"/>
                </a:rPr>
                <a:t> 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</xdr:col>
      <xdr:colOff>457200</xdr:colOff>
      <xdr:row>52</xdr:row>
      <xdr:rowOff>23812</xdr:rowOff>
    </xdr:from>
    <xdr:ext cx="2057400" cy="4421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1066800" y="8443912"/>
              <a:ext cx="2057400" cy="4421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𝜉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</m:den>
                    </m:f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𝜉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den>
                    </m:f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𝜉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1066800" y="8443912"/>
              <a:ext cx="2057400" cy="4421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(𝜕𝑁_𝑖)/𝜕</a:t>
              </a:r>
              <a:r>
                <a:rPr lang="pt-PT" sz="1100" b="0" i="0">
                  <a:latin typeface="Cambria Math"/>
                  <a:ea typeface="Cambria Math"/>
                </a:rPr>
                <a:t>𝜉</a:t>
              </a:r>
              <a:r>
                <a:rPr lang="pt-PT" sz="1100" b="0" i="0">
                  <a:latin typeface="Cambria Math"/>
                </a:rPr>
                <a:t>=(𝜕𝑁_𝑖)/𝜕𝑥  𝜕𝑥/𝜕</a:t>
              </a:r>
              <a:r>
                <a:rPr lang="pt-PT" sz="1100" b="0" i="0">
                  <a:latin typeface="Cambria Math"/>
                  <a:ea typeface="Cambria Math"/>
                </a:rPr>
                <a:t>𝜉</a:t>
              </a:r>
              <a:r>
                <a:rPr lang="pt-PT" sz="1100" b="0" i="0">
                  <a:latin typeface="Cambria Math"/>
                </a:rPr>
                <a:t>+(𝜕𝑁_𝑖)/𝜕𝑦  𝜕𝑦/𝜕</a:t>
              </a:r>
              <a:r>
                <a:rPr lang="pt-PT" sz="1100" b="0" i="0">
                  <a:latin typeface="Cambria Math"/>
                  <a:ea typeface="Cambria Math"/>
                </a:rPr>
                <a:t>𝜉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</xdr:col>
      <xdr:colOff>485775</xdr:colOff>
      <xdr:row>55</xdr:row>
      <xdr:rowOff>100012</xdr:rowOff>
    </xdr:from>
    <xdr:ext cx="2057400" cy="4421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1095375" y="9005887"/>
              <a:ext cx="2057400" cy="4421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𝜂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</m:den>
                    </m:f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𝑥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𝜂</m:t>
                        </m:r>
                      </m:den>
                    </m:f>
                    <m:r>
                      <a:rPr lang="pt-PT" sz="1100" b="0" i="1"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sSub>
                          <m:sSubPr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pt-PT" sz="1100" b="0" i="1">
                                <a:latin typeface="Cambria Math"/>
                              </a:rPr>
                              <m:t>𝑁</m:t>
                            </m:r>
                          </m:e>
                          <m:sub>
                            <m:r>
                              <a:rPr lang="pt-PT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den>
                    </m:f>
                    <m:f>
                      <m:fPr>
                        <m:ctrlPr>
                          <a:rPr lang="pt-PT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latin typeface="Cambria Math"/>
                          </a:rPr>
                          <m:t>𝑦</m:t>
                        </m:r>
                      </m:num>
                      <m:den>
                        <m:r>
                          <a:rPr lang="pt-PT" sz="1100" b="0" i="1">
                            <a:latin typeface="Cambria Math"/>
                          </a:rPr>
                          <m:t>𝜕</m:t>
                        </m:r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𝜂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1095375" y="9005887"/>
              <a:ext cx="2057400" cy="4421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(𝜕𝑁_𝑖)/𝜕</a:t>
              </a:r>
              <a:r>
                <a:rPr lang="pt-PT" sz="1100" b="0" i="0">
                  <a:latin typeface="Cambria Math"/>
                  <a:ea typeface="Cambria Math"/>
                </a:rPr>
                <a:t>𝜂</a:t>
              </a:r>
              <a:r>
                <a:rPr lang="pt-PT" sz="1100" b="0" i="0">
                  <a:latin typeface="Cambria Math"/>
                </a:rPr>
                <a:t>=(𝜕𝑁_𝑖)/𝜕𝑥  𝜕𝑥/𝜕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r>
                <a:rPr lang="pt-PT" sz="1100" b="0" i="0">
                  <a:latin typeface="Cambria Math"/>
                </a:rPr>
                <a:t>+(𝜕𝑁_𝑖)/𝜕𝑦  𝜕𝑦/𝜕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𝜂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17</xdr:col>
      <xdr:colOff>609599</xdr:colOff>
      <xdr:row>18</xdr:row>
      <xdr:rowOff>42862</xdr:rowOff>
    </xdr:from>
    <xdr:ext cx="2124075" cy="5236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10972799" y="2957512"/>
              <a:ext cx="2124075" cy="5236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supHide m:val="on"/>
                        <m:ctrlPr>
                          <a:rPr lang="pt-PT" sz="1100" i="1">
                            <a:latin typeface="Cambria Math"/>
                          </a:rPr>
                        </m:ctrlPr>
                      </m:naryPr>
                      <m:sub>
                        <m:r>
                          <m:rPr>
                            <m:brk m:alnAt="7"/>
                          </m:rPr>
                          <a:rPr lang="pt-PT" sz="1100" i="1">
                            <a:latin typeface="Cambria Math"/>
                            <a:ea typeface="Cambria Math"/>
                          </a:rPr>
                          <m:t>𝜉</m:t>
                        </m:r>
                      </m:sub>
                      <m:sup/>
                      <m:e>
                        <m:nary>
                          <m:naryPr>
                            <m:chr m:val="∑"/>
                            <m:supHide m:val="on"/>
                            <m:ctrlPr>
                              <a:rPr lang="pt-PT" sz="1100" i="1">
                                <a:latin typeface="Cambria Math"/>
                              </a:rPr>
                            </m:ctrlPr>
                          </m:naryPr>
                          <m:sub>
                            <m:r>
                              <m:rPr>
                                <m:brk m:alnAt="7"/>
                              </m:rPr>
                              <a:rPr lang="pt-PT" sz="1100" i="1">
                                <a:latin typeface="Cambria Math"/>
                                <a:ea typeface="Cambria Math"/>
                              </a:rPr>
                              <m:t>𝜂</m:t>
                            </m:r>
                          </m:sub>
                          <m:sup/>
                          <m:e>
                            <m:sSub>
                              <m:sSubPr>
                                <m:ctrlPr>
                                  <a:rPr lang="pt-PT" sz="1100" b="1" i="1">
                                    <a:latin typeface="Cambria Math"/>
                                  </a:rPr>
                                </m:ctrlPr>
                              </m:sSubPr>
                              <m:e>
                                <m:d>
                                  <m:dPr>
                                    <m:ctrlPr>
                                      <a:rPr lang="pt-PT" sz="1100" b="0" i="1">
                                        <a:latin typeface="Cambria Math"/>
                                      </a:rPr>
                                    </m:ctrlPr>
                                  </m:dPr>
                                  <m:e>
                                    <m:r>
                                      <a:rPr lang="pt-PT" sz="1100" b="0" i="1">
                                        <a:latin typeface="Cambria Math"/>
                                      </a:rPr>
                                      <m:t>𝑑𝑒𝑡</m:t>
                                    </m:r>
                                    <m:r>
                                      <a:rPr lang="pt-PT" sz="1100" b="1" i="1">
                                        <a:latin typeface="Cambria Math"/>
                                      </a:rPr>
                                      <m:t>𝑱</m:t>
                                    </m:r>
                                  </m:e>
                                </m:d>
                              </m:e>
                              <m:sub>
                                <m:r>
                                  <a:rPr lang="pt-PT" sz="1100" b="1" i="1">
                                    <a:latin typeface="Cambria Math"/>
                                    <a:ea typeface="Cambria Math"/>
                                  </a:rPr>
                                  <m:t>𝝃</m:t>
                                </m:r>
                                <m:r>
                                  <a:rPr lang="pt-PT" sz="1100" b="1" i="1">
                                    <a:latin typeface="Cambria Math"/>
                                    <a:ea typeface="Cambria Math"/>
                                  </a:rPr>
                                  <m:t>,</m:t>
                                </m:r>
                                <m:r>
                                  <a:rPr lang="pt-PT" sz="1100" b="1" i="1">
                                    <a:latin typeface="Cambria Math"/>
                                    <a:ea typeface="Cambria Math"/>
                                  </a:rPr>
                                  <m:t>𝜼</m:t>
                                </m:r>
                              </m:sub>
                            </m:sSub>
                          </m:e>
                        </m:nary>
                      </m:e>
                    </m:nary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∙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𝑊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Cambria Math"/>
                            <a:cs typeface="+mn-cs"/>
                          </a:rPr>
                          <m:t>𝜉</m:t>
                        </m:r>
                      </m:sub>
                    </m:sSub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∙</m:t>
                    </m:r>
                    <m:sSub>
                      <m:sSub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𝑊</m:t>
                        </m:r>
                      </m:e>
                      <m:sub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Cambria Math"/>
                            <a:cs typeface="+mn-cs"/>
                          </a:rPr>
                          <m:t>𝜂</m:t>
                        </m:r>
                      </m:sub>
                    </m:sSub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10972799" y="2957512"/>
              <a:ext cx="2124075" cy="5236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pt-PT" sz="1100" i="0">
                  <a:latin typeface="Cambria Math"/>
                </a:rPr>
                <a:t>∑</a:t>
              </a:r>
              <a:r>
                <a:rPr lang="pt-PT" sz="1100" i="0">
                  <a:latin typeface="Cambria Math"/>
                  <a:ea typeface="Cambria Math"/>
                </a:rPr>
                <a:t>_𝜉</a:t>
              </a:r>
              <a:r>
                <a:rPr lang="pt-PT" sz="1100" b="1" i="0">
                  <a:latin typeface="Cambria Math"/>
                  <a:ea typeface="Cambria Math"/>
                </a:rPr>
                <a:t>▒∑_</a:t>
              </a:r>
              <a:r>
                <a:rPr lang="pt-PT" sz="1100" i="0">
                  <a:latin typeface="Cambria Math"/>
                  <a:ea typeface="Cambria Math"/>
                </a:rPr>
                <a:t>𝜂</a:t>
              </a:r>
              <a:r>
                <a:rPr lang="pt-PT" sz="1100" b="1" i="0">
                  <a:latin typeface="Cambria Math"/>
                  <a:ea typeface="Cambria Math"/>
                </a:rPr>
                <a:t>▒</a:t>
              </a:r>
              <a:r>
                <a:rPr lang="pt-PT" sz="1100" b="0" i="0">
                  <a:latin typeface="Cambria Math"/>
                  <a:ea typeface="Cambria Math"/>
                </a:rPr>
                <a:t>(</a:t>
              </a:r>
              <a:r>
                <a:rPr lang="pt-PT" sz="1100" b="0" i="0">
                  <a:latin typeface="Cambria Math"/>
                </a:rPr>
                <a:t>𝑑𝑒𝑡</a:t>
              </a:r>
              <a:r>
                <a:rPr lang="pt-PT" sz="1100" b="1" i="0">
                  <a:latin typeface="Cambria Math"/>
                </a:rPr>
                <a:t>𝑱)_(</a:t>
              </a:r>
              <a:r>
                <a:rPr lang="pt-PT" sz="1100" b="1" i="0">
                  <a:latin typeface="Cambria Math"/>
                  <a:ea typeface="Cambria Math"/>
                </a:rPr>
                <a:t>𝝃,𝜼) 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∙𝑊_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Cambria Math"/>
                  <a:cs typeface="+mn-cs"/>
                </a:rPr>
                <a:t>𝜉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∙𝑊_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Cambria Math"/>
                  <a:cs typeface="+mn-cs"/>
                </a:rPr>
                <a:t>𝜂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7</xdr:col>
      <xdr:colOff>133350</xdr:colOff>
      <xdr:row>62</xdr:row>
      <xdr:rowOff>100012</xdr:rowOff>
    </xdr:from>
    <xdr:ext cx="1457326" cy="9477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4400550" y="10139362"/>
              <a:ext cx="1457326" cy="947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𝑁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𝑥</m:t>
                                  </m:r>
                                </m:den>
                              </m:f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𝑁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lang="pt-PT" sz="1100" b="0" i="1">
                        <a:latin typeface="Cambria Math"/>
                      </a:rPr>
                      <m:t>=</m:t>
                    </m:r>
                    <m:sSup>
                      <m:sSupPr>
                        <m:ctrlPr>
                          <a:rPr lang="pt-PT" sz="1100" b="1" i="1">
                            <a:latin typeface="Cambria Math"/>
                          </a:rPr>
                        </m:ctrlPr>
                      </m:sSupPr>
                      <m:e>
                        <m:r>
                          <a:rPr lang="pt-PT" sz="1100" b="1" i="1">
                            <a:latin typeface="Cambria Math"/>
                          </a:rPr>
                          <m:t>𝑱</m:t>
                        </m:r>
                      </m:e>
                      <m:sup>
                        <m:r>
                          <a:rPr lang="pt-PT" sz="1100" b="1" i="1">
                            <a:latin typeface="Cambria Math"/>
                          </a:rPr>
                          <m:t>−</m:t>
                        </m:r>
                        <m:r>
                          <a:rPr lang="pt-PT" sz="1100" b="1" i="1">
                            <a:latin typeface="Cambria Math"/>
                          </a:rPr>
                          <m:t>𝟏</m:t>
                        </m:r>
                      </m:sup>
                    </m:sSup>
                  </m:oMath>
                </m:oMathPara>
              </a14:m>
              <a:endParaRPr lang="pt-PT" sz="1100" b="1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4400550" y="10139362"/>
              <a:ext cx="1457326" cy="947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pt-PT" sz="1100" b="0" i="0">
                  <a:latin typeface="Cambria Math"/>
                </a:rPr>
                <a:t>[■8((𝜕𝑁_𝑖)/𝜕𝑥@(𝜕𝑁_𝑖)/𝜕𝑦)]=</a:t>
              </a:r>
              <a:r>
                <a:rPr lang="pt-PT" sz="1100" b="1" i="0">
                  <a:latin typeface="Cambria Math"/>
                </a:rPr>
                <a:t>𝑱^(−𝟏)</a:t>
              </a:r>
              <a:endParaRPr lang="pt-PT" sz="1100" b="1"/>
            </a:p>
          </xdr:txBody>
        </xdr:sp>
      </mc:Fallback>
    </mc:AlternateContent>
    <xdr:clientData/>
  </xdr:oneCellAnchor>
  <xdr:oneCellAnchor>
    <xdr:from>
      <xdr:col>1</xdr:col>
      <xdr:colOff>171449</xdr:colOff>
      <xdr:row>62</xdr:row>
      <xdr:rowOff>128587</xdr:rowOff>
    </xdr:from>
    <xdr:ext cx="3305176" cy="816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781049" y="10167937"/>
              <a:ext cx="3305176" cy="816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𝑁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𝜉</m:t>
                                  </m:r>
                                </m:den>
                              </m:f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𝑁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𝜂</m:t>
                                  </m:r>
                                </m:den>
                              </m:f>
                            </m:e>
                          </m:mr>
                        </m:m>
                      </m:e>
                    </m:d>
                    <m:r>
                      <a:rPr lang="pt-PT" sz="1100" b="0" i="1">
                        <a:latin typeface="Cambria Math"/>
                      </a:rPr>
                      <m:t>=</m:t>
                    </m:r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2"/>
                                  <m:mcJc m:val="center"/>
                                </m:mcPr>
                              </m:mc>
                            </m:mcs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𝑥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/>
                                      <a:ea typeface="+mn-ea"/>
                                      <a:cs typeface="+mn-cs"/>
                                    </a:rPr>
                                    <m:t>𝜉</m:t>
                                  </m:r>
                                </m:den>
                              </m:f>
                            </m:e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/>
                                      <a:ea typeface="+mn-ea"/>
                                      <a:cs typeface="+mn-cs"/>
                                    </a:rPr>
                                    <m:t>𝜉</m:t>
                                  </m:r>
                                </m:den>
                              </m:f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𝑥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𝜂</m:t>
                                  </m:r>
                                </m:den>
                              </m:f>
                            </m:e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  <a:ea typeface="Cambria Math"/>
                                    </a:rPr>
                                    <m:t>𝜂</m:t>
                                  </m:r>
                                </m:den>
                              </m:f>
                            </m:e>
                          </m:mr>
                        </m:m>
                        <m:r>
                          <a:rPr lang="pt-PT" sz="1100" b="0" i="1">
                            <a:latin typeface="Cambria Math"/>
                          </a:rPr>
                          <m:t> </m:t>
                        </m:r>
                      </m:e>
                    </m:d>
                    <m:r>
                      <a:rPr lang="pt-PT" sz="1100" b="0" i="1">
                        <a:latin typeface="Cambria Math"/>
                      </a:rPr>
                      <m:t> </m:t>
                    </m:r>
                    <m:d>
                      <m:dPr>
                        <m:begChr m:val="["/>
                        <m:endChr m:val="]"/>
                        <m:ctrlPr>
                          <a:rPr lang="pt-PT" sz="1100" b="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pt-PT" sz="1100" b="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𝑁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𝑥</m:t>
                                  </m:r>
                                </m:den>
                              </m:f>
                            </m:e>
                          </m:mr>
                          <m:mr>
                            <m:e>
                              <m:f>
                                <m:fPr>
                                  <m:ctrlPr>
                                    <a:rPr lang="pt-PT" sz="1100" b="0" i="1">
                                      <a:latin typeface="Cambria Math"/>
                                    </a:rPr>
                                  </m:ctrlPr>
                                </m:fPr>
                                <m:num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sSub>
                                    <m:sSubPr>
                                      <m:ctrlPr>
                                        <a:rPr lang="pt-PT" sz="1100" b="0" i="1">
                                          <a:latin typeface="Cambria Math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𝑁</m:t>
                                      </m:r>
                                    </m:e>
                                    <m:sub>
                                      <m:r>
                                        <a:rPr lang="pt-PT" sz="1100" b="0" i="1">
                                          <a:latin typeface="Cambria Math"/>
                                        </a:rPr>
                                        <m:t>𝑖</m:t>
                                      </m:r>
                                    </m:sub>
                                  </m:sSub>
                                </m:num>
                                <m:den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𝜕</m:t>
                                  </m:r>
                                  <m:r>
                                    <a:rPr lang="pt-PT" sz="1100" b="0" i="1">
                                      <a:latin typeface="Cambria Math"/>
                                    </a:rPr>
                                    <m:t>𝑦</m:t>
                                  </m:r>
                                </m:den>
                              </m:f>
                            </m:e>
                          </m:mr>
                        </m:m>
                      </m:e>
                    </m:d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781049" y="10167937"/>
              <a:ext cx="3305176" cy="816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[■8((𝜕𝑁_𝑖)/𝜕</a:t>
              </a:r>
              <a:r>
                <a:rPr lang="pt-PT" sz="1100" b="0" i="0">
                  <a:latin typeface="Cambria Math"/>
                  <a:ea typeface="Cambria Math"/>
                </a:rPr>
                <a:t>𝜉@(</a:t>
              </a:r>
              <a:r>
                <a:rPr lang="pt-PT" sz="1100" b="0" i="0">
                  <a:latin typeface="Cambria Math"/>
                </a:rPr>
                <a:t>𝜕𝑁_𝑖)/𝜕</a:t>
              </a:r>
              <a:r>
                <a:rPr lang="pt-PT" sz="1100" b="0" i="0">
                  <a:latin typeface="Cambria Math"/>
                  <a:ea typeface="Cambria Math"/>
                </a:rPr>
                <a:t>𝜂)]</a:t>
              </a:r>
              <a:r>
                <a:rPr lang="pt-PT" sz="1100" b="0" i="0">
                  <a:latin typeface="Cambria Math"/>
                </a:rPr>
                <a:t>=[■8(𝜕𝑥/𝜕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&amp;</a:t>
              </a:r>
              <a:r>
                <a:rPr lang="pt-PT" sz="1100" b="0" i="0">
                  <a:latin typeface="Cambria Math"/>
                </a:rPr>
                <a:t>𝜕𝑦/𝜕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𝜉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@</a:t>
              </a:r>
              <a:r>
                <a:rPr lang="pt-PT" sz="1100" b="0" i="0">
                  <a:latin typeface="Cambria Math"/>
                </a:rPr>
                <a:t>𝜕𝑥/𝜕</a:t>
              </a:r>
              <a:r>
                <a:rPr lang="pt-PT" sz="1100" b="0" i="0">
                  <a:latin typeface="Cambria Math"/>
                  <a:ea typeface="Cambria Math"/>
                </a:rPr>
                <a:t>𝜂&amp;</a:t>
              </a:r>
              <a:r>
                <a:rPr lang="pt-PT" sz="1100" b="0" i="0">
                  <a:latin typeface="Cambria Math"/>
                </a:rPr>
                <a:t>𝜕𝑦/𝜕</a:t>
              </a:r>
              <a:r>
                <a:rPr lang="pt-PT" sz="1100" b="0" i="0">
                  <a:latin typeface="Cambria Math"/>
                  <a:ea typeface="Cambria Math"/>
                </a:rPr>
                <a:t>𝜂)</a:t>
              </a:r>
              <a:r>
                <a:rPr lang="pt-PT" sz="1100" b="0" i="0">
                  <a:latin typeface="Cambria Math"/>
                </a:rPr>
                <a:t> ]  [■8((𝜕𝑁_𝑖)/𝜕𝑥@(𝜕𝑁_𝑖)/𝜕𝑦)]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3</xdr:col>
      <xdr:colOff>357190</xdr:colOff>
      <xdr:row>67</xdr:row>
      <xdr:rowOff>109538</xdr:rowOff>
    </xdr:from>
    <xdr:to>
      <xdr:col>4</xdr:col>
      <xdr:colOff>323854</xdr:colOff>
      <xdr:row>68</xdr:row>
      <xdr:rowOff>114303</xdr:rowOff>
    </xdr:to>
    <xdr:sp macro="" textlink="">
      <xdr:nvSpPr>
        <xdr:cNvPr id="29" name="Left Brace 28"/>
        <xdr:cNvSpPr/>
      </xdr:nvSpPr>
      <xdr:spPr>
        <a:xfrm rot="16200000">
          <a:off x="2390777" y="10753726"/>
          <a:ext cx="166690" cy="576264"/>
        </a:xfrm>
        <a:prstGeom prst="leftBrac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295275</xdr:colOff>
      <xdr:row>75</xdr:row>
      <xdr:rowOff>9525</xdr:rowOff>
    </xdr:from>
    <xdr:to>
      <xdr:col>4</xdr:col>
      <xdr:colOff>142875</xdr:colOff>
      <xdr:row>80</xdr:row>
      <xdr:rowOff>0</xdr:rowOff>
    </xdr:to>
    <xdr:sp macro="" textlink="">
      <xdr:nvSpPr>
        <xdr:cNvPr id="30" name="Rectangle 29"/>
        <xdr:cNvSpPr/>
      </xdr:nvSpPr>
      <xdr:spPr>
        <a:xfrm>
          <a:off x="1514475" y="12153900"/>
          <a:ext cx="1066800" cy="800100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171450</xdr:colOff>
      <xdr:row>77</xdr:row>
      <xdr:rowOff>114300</xdr:rowOff>
    </xdr:from>
    <xdr:to>
      <xdr:col>5</xdr:col>
      <xdr:colOff>85725</xdr:colOff>
      <xdr:row>77</xdr:row>
      <xdr:rowOff>123825</xdr:rowOff>
    </xdr:to>
    <xdr:cxnSp macro="">
      <xdr:nvCxnSpPr>
        <xdr:cNvPr id="31" name="Straight Arrow Connector 30"/>
        <xdr:cNvCxnSpPr/>
      </xdr:nvCxnSpPr>
      <xdr:spPr>
        <a:xfrm>
          <a:off x="3219450" y="2057400"/>
          <a:ext cx="1133475" cy="95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200025</xdr:colOff>
      <xdr:row>73</xdr:row>
      <xdr:rowOff>85725</xdr:rowOff>
    </xdr:from>
    <xdr:to>
      <xdr:col>3</xdr:col>
      <xdr:colOff>209550</xdr:colOff>
      <xdr:row>77</xdr:row>
      <xdr:rowOff>123825</xdr:rowOff>
    </xdr:to>
    <xdr:cxnSp macro="">
      <xdr:nvCxnSpPr>
        <xdr:cNvPr id="32" name="Straight Arrow Connector 31"/>
        <xdr:cNvCxnSpPr/>
      </xdr:nvCxnSpPr>
      <xdr:spPr>
        <a:xfrm flipV="1">
          <a:off x="3248025" y="1381125"/>
          <a:ext cx="9525" cy="6858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295275</xdr:colOff>
      <xdr:row>86</xdr:row>
      <xdr:rowOff>9524</xdr:rowOff>
    </xdr:from>
    <xdr:to>
      <xdr:col>4</xdr:col>
      <xdr:colOff>142875</xdr:colOff>
      <xdr:row>90</xdr:row>
      <xdr:rowOff>152399</xdr:rowOff>
    </xdr:to>
    <xdr:sp macro="" textlink="">
      <xdr:nvSpPr>
        <xdr:cNvPr id="33" name="Rectangle 32"/>
        <xdr:cNvSpPr/>
      </xdr:nvSpPr>
      <xdr:spPr>
        <a:xfrm>
          <a:off x="1514475" y="13935074"/>
          <a:ext cx="1066800" cy="790575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171450</xdr:colOff>
      <xdr:row>88</xdr:row>
      <xdr:rowOff>114300</xdr:rowOff>
    </xdr:from>
    <xdr:to>
      <xdr:col>5</xdr:col>
      <xdr:colOff>85725</xdr:colOff>
      <xdr:row>88</xdr:row>
      <xdr:rowOff>123825</xdr:rowOff>
    </xdr:to>
    <xdr:cxnSp macro="">
      <xdr:nvCxnSpPr>
        <xdr:cNvPr id="34" name="Straight Arrow Connector 33"/>
        <xdr:cNvCxnSpPr/>
      </xdr:nvCxnSpPr>
      <xdr:spPr>
        <a:xfrm>
          <a:off x="2000250" y="12582525"/>
          <a:ext cx="1133475" cy="95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200025</xdr:colOff>
      <xdr:row>84</xdr:row>
      <xdr:rowOff>85725</xdr:rowOff>
    </xdr:from>
    <xdr:to>
      <xdr:col>3</xdr:col>
      <xdr:colOff>209550</xdr:colOff>
      <xdr:row>88</xdr:row>
      <xdr:rowOff>123825</xdr:rowOff>
    </xdr:to>
    <xdr:cxnSp macro="">
      <xdr:nvCxnSpPr>
        <xdr:cNvPr id="35" name="Straight Arrow Connector 34"/>
        <xdr:cNvCxnSpPr/>
      </xdr:nvCxnSpPr>
      <xdr:spPr>
        <a:xfrm flipV="1">
          <a:off x="2028825" y="11906250"/>
          <a:ext cx="9525" cy="6858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295276</xdr:colOff>
      <xdr:row>97</xdr:row>
      <xdr:rowOff>19049</xdr:rowOff>
    </xdr:from>
    <xdr:to>
      <xdr:col>4</xdr:col>
      <xdr:colOff>104776</xdr:colOff>
      <xdr:row>101</xdr:row>
      <xdr:rowOff>104774</xdr:rowOff>
    </xdr:to>
    <xdr:sp macro="" textlink="">
      <xdr:nvSpPr>
        <xdr:cNvPr id="36" name="Rectangle 35"/>
        <xdr:cNvSpPr/>
      </xdr:nvSpPr>
      <xdr:spPr>
        <a:xfrm>
          <a:off x="1514476" y="15725774"/>
          <a:ext cx="1028700" cy="733425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171450</xdr:colOff>
      <xdr:row>99</xdr:row>
      <xdr:rowOff>114300</xdr:rowOff>
    </xdr:from>
    <xdr:to>
      <xdr:col>5</xdr:col>
      <xdr:colOff>85725</xdr:colOff>
      <xdr:row>99</xdr:row>
      <xdr:rowOff>123825</xdr:rowOff>
    </xdr:to>
    <xdr:cxnSp macro="">
      <xdr:nvCxnSpPr>
        <xdr:cNvPr id="37" name="Straight Arrow Connector 36"/>
        <xdr:cNvCxnSpPr/>
      </xdr:nvCxnSpPr>
      <xdr:spPr>
        <a:xfrm>
          <a:off x="2000250" y="12582525"/>
          <a:ext cx="1133475" cy="952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200025</xdr:colOff>
      <xdr:row>95</xdr:row>
      <xdr:rowOff>85725</xdr:rowOff>
    </xdr:from>
    <xdr:to>
      <xdr:col>3</xdr:col>
      <xdr:colOff>209550</xdr:colOff>
      <xdr:row>99</xdr:row>
      <xdr:rowOff>123825</xdr:rowOff>
    </xdr:to>
    <xdr:cxnSp macro="">
      <xdr:nvCxnSpPr>
        <xdr:cNvPr id="38" name="Straight Arrow Connector 37"/>
        <xdr:cNvCxnSpPr/>
      </xdr:nvCxnSpPr>
      <xdr:spPr>
        <a:xfrm flipV="1">
          <a:off x="2028825" y="11906250"/>
          <a:ext cx="9525" cy="68580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95250</xdr:colOff>
      <xdr:row>77</xdr:row>
      <xdr:rowOff>19050</xdr:rowOff>
    </xdr:from>
    <xdr:to>
      <xdr:col>3</xdr:col>
      <xdr:colOff>304800</xdr:colOff>
      <xdr:row>78</xdr:row>
      <xdr:rowOff>76200</xdr:rowOff>
    </xdr:to>
    <xdr:sp macro="" textlink="">
      <xdr:nvSpPr>
        <xdr:cNvPr id="39" name="Multiply 38"/>
        <xdr:cNvSpPr/>
      </xdr:nvSpPr>
      <xdr:spPr>
        <a:xfrm>
          <a:off x="1924050" y="1248727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476250</xdr:colOff>
      <xdr:row>86</xdr:row>
      <xdr:rowOff>104775</xdr:rowOff>
    </xdr:from>
    <xdr:to>
      <xdr:col>3</xdr:col>
      <xdr:colOff>76200</xdr:colOff>
      <xdr:row>88</xdr:row>
      <xdr:rowOff>0</xdr:rowOff>
    </xdr:to>
    <xdr:sp macro="" textlink="">
      <xdr:nvSpPr>
        <xdr:cNvPr id="40" name="Multiply 39"/>
        <xdr:cNvSpPr/>
      </xdr:nvSpPr>
      <xdr:spPr>
        <a:xfrm>
          <a:off x="1695450" y="1403032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381000</xdr:colOff>
      <xdr:row>86</xdr:row>
      <xdr:rowOff>123825</xdr:rowOff>
    </xdr:from>
    <xdr:to>
      <xdr:col>3</xdr:col>
      <xdr:colOff>590550</xdr:colOff>
      <xdr:row>88</xdr:row>
      <xdr:rowOff>19050</xdr:rowOff>
    </xdr:to>
    <xdr:sp macro="" textlink="">
      <xdr:nvSpPr>
        <xdr:cNvPr id="41" name="Multiply 40"/>
        <xdr:cNvSpPr/>
      </xdr:nvSpPr>
      <xdr:spPr>
        <a:xfrm>
          <a:off x="2209800" y="1404937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495300</xdr:colOff>
      <xdr:row>89</xdr:row>
      <xdr:rowOff>0</xdr:rowOff>
    </xdr:from>
    <xdr:to>
      <xdr:col>3</xdr:col>
      <xdr:colOff>95250</xdr:colOff>
      <xdr:row>90</xdr:row>
      <xdr:rowOff>57150</xdr:rowOff>
    </xdr:to>
    <xdr:sp macro="" textlink="">
      <xdr:nvSpPr>
        <xdr:cNvPr id="42" name="Multiply 41"/>
        <xdr:cNvSpPr/>
      </xdr:nvSpPr>
      <xdr:spPr>
        <a:xfrm>
          <a:off x="1714500" y="1441132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381000</xdr:colOff>
      <xdr:row>89</xdr:row>
      <xdr:rowOff>19050</xdr:rowOff>
    </xdr:from>
    <xdr:to>
      <xdr:col>3</xdr:col>
      <xdr:colOff>590550</xdr:colOff>
      <xdr:row>90</xdr:row>
      <xdr:rowOff>76200</xdr:rowOff>
    </xdr:to>
    <xdr:sp macro="" textlink="">
      <xdr:nvSpPr>
        <xdr:cNvPr id="43" name="Multiply 42"/>
        <xdr:cNvSpPr/>
      </xdr:nvSpPr>
      <xdr:spPr>
        <a:xfrm>
          <a:off x="2209800" y="1443037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381000</xdr:colOff>
      <xdr:row>97</xdr:row>
      <xdr:rowOff>19050</xdr:rowOff>
    </xdr:from>
    <xdr:to>
      <xdr:col>2</xdr:col>
      <xdr:colOff>590550</xdr:colOff>
      <xdr:row>98</xdr:row>
      <xdr:rowOff>76200</xdr:rowOff>
    </xdr:to>
    <xdr:sp macro="" textlink="">
      <xdr:nvSpPr>
        <xdr:cNvPr id="44" name="Multiply 43"/>
        <xdr:cNvSpPr/>
      </xdr:nvSpPr>
      <xdr:spPr>
        <a:xfrm>
          <a:off x="1600200" y="1572577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390525</xdr:colOff>
      <xdr:row>98</xdr:row>
      <xdr:rowOff>95250</xdr:rowOff>
    </xdr:from>
    <xdr:to>
      <xdr:col>2</xdr:col>
      <xdr:colOff>600075</xdr:colOff>
      <xdr:row>99</xdr:row>
      <xdr:rowOff>152400</xdr:rowOff>
    </xdr:to>
    <xdr:sp macro="" textlink="">
      <xdr:nvSpPr>
        <xdr:cNvPr id="45" name="Multiply 44"/>
        <xdr:cNvSpPr/>
      </xdr:nvSpPr>
      <xdr:spPr>
        <a:xfrm>
          <a:off x="1609725" y="15963900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371475</xdr:colOff>
      <xdr:row>100</xdr:row>
      <xdr:rowOff>38100</xdr:rowOff>
    </xdr:from>
    <xdr:to>
      <xdr:col>2</xdr:col>
      <xdr:colOff>581025</xdr:colOff>
      <xdr:row>101</xdr:row>
      <xdr:rowOff>95250</xdr:rowOff>
    </xdr:to>
    <xdr:sp macro="" textlink="">
      <xdr:nvSpPr>
        <xdr:cNvPr id="46" name="Multiply 45"/>
        <xdr:cNvSpPr/>
      </xdr:nvSpPr>
      <xdr:spPr>
        <a:xfrm>
          <a:off x="1590675" y="16230600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104775</xdr:colOff>
      <xdr:row>97</xdr:row>
      <xdr:rowOff>19050</xdr:rowOff>
    </xdr:from>
    <xdr:to>
      <xdr:col>3</xdr:col>
      <xdr:colOff>314325</xdr:colOff>
      <xdr:row>98</xdr:row>
      <xdr:rowOff>76200</xdr:rowOff>
    </xdr:to>
    <xdr:sp macro="" textlink="">
      <xdr:nvSpPr>
        <xdr:cNvPr id="47" name="Multiply 46"/>
        <xdr:cNvSpPr/>
      </xdr:nvSpPr>
      <xdr:spPr>
        <a:xfrm>
          <a:off x="1933575" y="1572577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466725</xdr:colOff>
      <xdr:row>97</xdr:row>
      <xdr:rowOff>0</xdr:rowOff>
    </xdr:from>
    <xdr:to>
      <xdr:col>4</xdr:col>
      <xdr:colOff>66675</xdr:colOff>
      <xdr:row>98</xdr:row>
      <xdr:rowOff>57150</xdr:rowOff>
    </xdr:to>
    <xdr:sp macro="" textlink="">
      <xdr:nvSpPr>
        <xdr:cNvPr id="48" name="Multiply 47"/>
        <xdr:cNvSpPr/>
      </xdr:nvSpPr>
      <xdr:spPr>
        <a:xfrm>
          <a:off x="2295525" y="1570672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104775</xdr:colOff>
      <xdr:row>98</xdr:row>
      <xdr:rowOff>114300</xdr:rowOff>
    </xdr:from>
    <xdr:to>
      <xdr:col>3</xdr:col>
      <xdr:colOff>314325</xdr:colOff>
      <xdr:row>100</xdr:row>
      <xdr:rowOff>9525</xdr:rowOff>
    </xdr:to>
    <xdr:sp macro="" textlink="">
      <xdr:nvSpPr>
        <xdr:cNvPr id="49" name="Multiply 48"/>
        <xdr:cNvSpPr/>
      </xdr:nvSpPr>
      <xdr:spPr>
        <a:xfrm>
          <a:off x="1933575" y="15982950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457200</xdr:colOff>
      <xdr:row>98</xdr:row>
      <xdr:rowOff>114300</xdr:rowOff>
    </xdr:from>
    <xdr:to>
      <xdr:col>4</xdr:col>
      <xdr:colOff>57150</xdr:colOff>
      <xdr:row>100</xdr:row>
      <xdr:rowOff>9525</xdr:rowOff>
    </xdr:to>
    <xdr:sp macro="" textlink="">
      <xdr:nvSpPr>
        <xdr:cNvPr id="50" name="Multiply 49"/>
        <xdr:cNvSpPr/>
      </xdr:nvSpPr>
      <xdr:spPr>
        <a:xfrm>
          <a:off x="2286000" y="15982950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123825</xdr:colOff>
      <xdr:row>100</xdr:row>
      <xdr:rowOff>47625</xdr:rowOff>
    </xdr:from>
    <xdr:to>
      <xdr:col>3</xdr:col>
      <xdr:colOff>333375</xdr:colOff>
      <xdr:row>101</xdr:row>
      <xdr:rowOff>104775</xdr:rowOff>
    </xdr:to>
    <xdr:sp macro="" textlink="">
      <xdr:nvSpPr>
        <xdr:cNvPr id="51" name="Multiply 50"/>
        <xdr:cNvSpPr/>
      </xdr:nvSpPr>
      <xdr:spPr>
        <a:xfrm>
          <a:off x="1952625" y="1624012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3</xdr:col>
      <xdr:colOff>438150</xdr:colOff>
      <xdr:row>100</xdr:row>
      <xdr:rowOff>47625</xdr:rowOff>
    </xdr:from>
    <xdr:to>
      <xdr:col>4</xdr:col>
      <xdr:colOff>38100</xdr:colOff>
      <xdr:row>101</xdr:row>
      <xdr:rowOff>104775</xdr:rowOff>
    </xdr:to>
    <xdr:sp macro="" textlink="">
      <xdr:nvSpPr>
        <xdr:cNvPr id="52" name="Multiply 51"/>
        <xdr:cNvSpPr/>
      </xdr:nvSpPr>
      <xdr:spPr>
        <a:xfrm>
          <a:off x="2266950" y="16240125"/>
          <a:ext cx="209550" cy="219075"/>
        </a:xfrm>
        <a:prstGeom prst="mathMultiply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5</xdr:col>
      <xdr:colOff>495300</xdr:colOff>
      <xdr:row>74</xdr:row>
      <xdr:rowOff>23812</xdr:rowOff>
    </xdr:from>
    <xdr:ext cx="914400" cy="26456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3" name="TextBox 52"/>
            <xdr:cNvSpPr txBox="1"/>
          </xdr:nvSpPr>
          <xdr:spPr>
            <a:xfrm>
              <a:off x="3543300" y="12006262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i="1">
                        <a:latin typeface="Cambria Math"/>
                        <a:ea typeface="Cambria Math"/>
                      </a:rPr>
                      <m:t>𝜉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𝜂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=0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3" name="TextBox 52"/>
            <xdr:cNvSpPr txBox="1"/>
          </xdr:nvSpPr>
          <xdr:spPr>
            <a:xfrm>
              <a:off x="3543300" y="12006262"/>
              <a:ext cx="914400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rtlCol="0" anchor="t">
              <a:spAutoFit/>
            </a:bodyPr>
            <a:lstStyle/>
            <a:p>
              <a:r>
                <a:rPr lang="pt-PT" sz="1100" i="0">
                  <a:latin typeface="Cambria Math"/>
                  <a:ea typeface="Cambria Math"/>
                </a:rPr>
                <a:t>𝜉</a:t>
              </a:r>
              <a:r>
                <a:rPr lang="pt-PT" sz="1100" b="0" i="0">
                  <a:latin typeface="Cambria Math"/>
                  <a:ea typeface="Cambria Math"/>
                </a:rPr>
                <a:t>=𝜂=0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5</xdr:col>
      <xdr:colOff>457200</xdr:colOff>
      <xdr:row>75</xdr:row>
      <xdr:rowOff>100012</xdr:rowOff>
    </xdr:from>
    <xdr:ext cx="1152525" cy="2768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TextBox 53"/>
            <xdr:cNvSpPr txBox="1"/>
          </xdr:nvSpPr>
          <xdr:spPr>
            <a:xfrm>
              <a:off x="3505200" y="12244387"/>
              <a:ext cx="1152525" cy="276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𝑊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𝜉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𝑊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𝜂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=2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4" name="TextBox 53"/>
            <xdr:cNvSpPr txBox="1"/>
          </xdr:nvSpPr>
          <xdr:spPr>
            <a:xfrm>
              <a:off x="3505200" y="12244387"/>
              <a:ext cx="1152525" cy="276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𝑊_</a:t>
              </a:r>
              <a:r>
                <a:rPr lang="pt-PT" sz="1100" b="0" i="0">
                  <a:latin typeface="Cambria Math"/>
                  <a:ea typeface="Cambria Math"/>
                </a:rPr>
                <a:t>𝜉=𝑊_𝜂=2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5</xdr:col>
      <xdr:colOff>409575</xdr:colOff>
      <xdr:row>85</xdr:row>
      <xdr:rowOff>4762</xdr:rowOff>
    </xdr:from>
    <xdr:ext cx="1295400" cy="2700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5" name="TextBox 54"/>
            <xdr:cNvSpPr txBox="1"/>
          </xdr:nvSpPr>
          <xdr:spPr>
            <a:xfrm>
              <a:off x="3457575" y="13768387"/>
              <a:ext cx="1295400" cy="2700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i="1">
                        <a:latin typeface="Cambria Math"/>
                        <a:ea typeface="Cambria Math"/>
                      </a:rPr>
                      <m:t>𝜉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𝜂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=±</m:t>
                    </m:r>
                    <m:sSup>
                      <m:sSup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pPr>
                      <m:e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3</m:t>
                        </m:r>
                      </m:e>
                      <m:sup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−0.5 </m:t>
                        </m:r>
                      </m:sup>
                    </m:sSup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5" name="TextBox 54"/>
            <xdr:cNvSpPr txBox="1"/>
          </xdr:nvSpPr>
          <xdr:spPr>
            <a:xfrm>
              <a:off x="3457575" y="13768387"/>
              <a:ext cx="1295400" cy="2700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i="0">
                  <a:latin typeface="Cambria Math"/>
                  <a:ea typeface="Cambria Math"/>
                </a:rPr>
                <a:t>𝜉</a:t>
              </a:r>
              <a:r>
                <a:rPr lang="pt-PT" sz="1100" b="0" i="0">
                  <a:latin typeface="Cambria Math"/>
                  <a:ea typeface="Cambria Math"/>
                </a:rPr>
                <a:t>=𝜂=±3^(−0.5 )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5</xdr:col>
      <xdr:colOff>438150</xdr:colOff>
      <xdr:row>87</xdr:row>
      <xdr:rowOff>14287</xdr:rowOff>
    </xdr:from>
    <xdr:ext cx="1152525" cy="2768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TextBox 55"/>
            <xdr:cNvSpPr txBox="1"/>
          </xdr:nvSpPr>
          <xdr:spPr>
            <a:xfrm>
              <a:off x="3486150" y="14101762"/>
              <a:ext cx="1152525" cy="276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t-PT" sz="1100" b="0" i="1">
                            <a:latin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</a:rPr>
                          <m:t>𝑊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𝜉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sSub>
                      <m:sSubPr>
                        <m:ctrlPr>
                          <a:rPr lang="pt-PT" sz="1100" b="0" i="1">
                            <a:latin typeface="Cambria Math"/>
                            <a:ea typeface="Cambria Math"/>
                          </a:rPr>
                        </m:ctrlPr>
                      </m:sSubPr>
                      <m:e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𝑊</m:t>
                        </m:r>
                      </m:e>
                      <m:sub>
                        <m:r>
                          <a:rPr lang="pt-PT" sz="1100" b="0" i="1">
                            <a:latin typeface="Cambria Math"/>
                            <a:ea typeface="Cambria Math"/>
                          </a:rPr>
                          <m:t>𝜂</m:t>
                        </m:r>
                      </m:sub>
                    </m:sSub>
                    <m:r>
                      <a:rPr lang="pt-PT" sz="1100" b="0" i="1">
                        <a:latin typeface="Cambria Math"/>
                        <a:ea typeface="Cambria Math"/>
                      </a:rPr>
                      <m:t>=1</m:t>
                    </m:r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6" name="TextBox 55"/>
            <xdr:cNvSpPr txBox="1"/>
          </xdr:nvSpPr>
          <xdr:spPr>
            <a:xfrm>
              <a:off x="3486150" y="14101762"/>
              <a:ext cx="1152525" cy="2768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b="0" i="0">
                  <a:latin typeface="Cambria Math"/>
                </a:rPr>
                <a:t>𝑊_</a:t>
              </a:r>
              <a:r>
                <a:rPr lang="pt-PT" sz="1100" b="0" i="0">
                  <a:latin typeface="Cambria Math"/>
                  <a:ea typeface="Cambria Math"/>
                </a:rPr>
                <a:t>𝜉=𝑊_𝜂=1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5</xdr:col>
      <xdr:colOff>571499</xdr:colOff>
      <xdr:row>96</xdr:row>
      <xdr:rowOff>61912</xdr:rowOff>
    </xdr:from>
    <xdr:ext cx="2133601" cy="5085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TextBox 56"/>
            <xdr:cNvSpPr txBox="1"/>
          </xdr:nvSpPr>
          <xdr:spPr>
            <a:xfrm>
              <a:off x="3619499" y="15606712"/>
              <a:ext cx="2133601" cy="5085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i="1">
                        <a:latin typeface="Cambria Math"/>
                        <a:ea typeface="Cambria Math"/>
                      </a:rPr>
                      <m:t>𝜉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𝜂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=±</m:t>
                    </m:r>
                    <m:sSup>
                      <m:sSup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pt-PT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PT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pt-PT" sz="1100" b="0" i="0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num>
                              <m:den>
                                <m:r>
                                  <a:rPr lang="pt-PT" sz="1100" b="0" i="0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5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0.5</m:t>
                        </m:r>
                      </m:sup>
                    </m:sSup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  ;  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𝑊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5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9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7" name="TextBox 56"/>
            <xdr:cNvSpPr txBox="1"/>
          </xdr:nvSpPr>
          <xdr:spPr>
            <a:xfrm>
              <a:off x="3619499" y="15606712"/>
              <a:ext cx="2133601" cy="5085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i="0">
                  <a:latin typeface="Cambria Math"/>
                  <a:ea typeface="Cambria Math"/>
                </a:rPr>
                <a:t>𝜉</a:t>
              </a:r>
              <a:r>
                <a:rPr lang="pt-PT" sz="1100" b="0" i="0">
                  <a:latin typeface="Cambria Math"/>
                  <a:ea typeface="Cambria Math"/>
                </a:rPr>
                <a:t>=𝜂=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±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(3/5)^0.5   ;  𝑊=5/9</a:t>
              </a:r>
              <a:endParaRPr lang="pt-PT" sz="1100"/>
            </a:p>
          </xdr:txBody>
        </xdr:sp>
      </mc:Fallback>
    </mc:AlternateContent>
    <xdr:clientData/>
  </xdr:oneCellAnchor>
  <xdr:oneCellAnchor>
    <xdr:from>
      <xdr:col>5</xdr:col>
      <xdr:colOff>333374</xdr:colOff>
      <xdr:row>99</xdr:row>
      <xdr:rowOff>61912</xdr:rowOff>
    </xdr:from>
    <xdr:ext cx="2133601" cy="4249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TextBox 57"/>
            <xdr:cNvSpPr txBox="1"/>
          </xdr:nvSpPr>
          <xdr:spPr>
            <a:xfrm>
              <a:off x="3381374" y="16092487"/>
              <a:ext cx="2133601" cy="4249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PT" sz="1100" i="1">
                        <a:latin typeface="Cambria Math"/>
                        <a:ea typeface="Cambria Math"/>
                      </a:rPr>
                      <m:t>𝜉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𝜂</m:t>
                    </m:r>
                    <m:r>
                      <a:rPr lang="pt-PT" sz="1100" b="0" i="1">
                        <a:latin typeface="Cambria Math"/>
                        <a:ea typeface="Cambria Math"/>
                      </a:rPr>
                      <m:t>=0  ;  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𝑊</m:t>
                    </m:r>
                    <m:r>
                      <a:rPr lang="pt-PT" sz="1100" b="0" i="1">
                        <a:solidFill>
                          <a:schemeClr val="tx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8</m:t>
                        </m:r>
                      </m:num>
                      <m:den>
                        <m:r>
                          <a:rPr lang="pt-PT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9</m:t>
                        </m:r>
                      </m:den>
                    </m:f>
                  </m:oMath>
                </m:oMathPara>
              </a14:m>
              <a:endParaRPr lang="pt-PT" sz="1100"/>
            </a:p>
          </xdr:txBody>
        </xdr:sp>
      </mc:Choice>
      <mc:Fallback xmlns="">
        <xdr:sp macro="" textlink="">
          <xdr:nvSpPr>
            <xdr:cNvPr id="58" name="TextBox 57"/>
            <xdr:cNvSpPr txBox="1"/>
          </xdr:nvSpPr>
          <xdr:spPr>
            <a:xfrm>
              <a:off x="3381374" y="16092487"/>
              <a:ext cx="2133601" cy="4249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t-PT" sz="1100" i="0">
                  <a:latin typeface="Cambria Math"/>
                  <a:ea typeface="Cambria Math"/>
                </a:rPr>
                <a:t>𝜉</a:t>
              </a:r>
              <a:r>
                <a:rPr lang="pt-PT" sz="1100" b="0" i="0">
                  <a:latin typeface="Cambria Math"/>
                  <a:ea typeface="Cambria Math"/>
                </a:rPr>
                <a:t>=𝜂=0</a:t>
              </a:r>
              <a:r>
                <a:rPr lang="pt-PT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  ;  𝑊=8/9</a:t>
              </a:r>
              <a:endParaRPr lang="pt-PT" sz="1100"/>
            </a:p>
          </xdr:txBody>
        </xdr:sp>
      </mc:Fallback>
    </mc:AlternateContent>
    <xdr:clientData/>
  </xdr:oneCellAnchor>
  <xdr:twoCellAnchor>
    <xdr:from>
      <xdr:col>10</xdr:col>
      <xdr:colOff>19050</xdr:colOff>
      <xdr:row>72</xdr:row>
      <xdr:rowOff>114300</xdr:rowOff>
    </xdr:from>
    <xdr:to>
      <xdr:col>10</xdr:col>
      <xdr:colOff>19050</xdr:colOff>
      <xdr:row>102</xdr:row>
      <xdr:rowOff>142875</xdr:rowOff>
    </xdr:to>
    <xdr:cxnSp macro="">
      <xdr:nvCxnSpPr>
        <xdr:cNvPr id="60" name="Straight Connector 59"/>
        <xdr:cNvCxnSpPr/>
      </xdr:nvCxnSpPr>
      <xdr:spPr>
        <a:xfrm>
          <a:off x="6115050" y="11772900"/>
          <a:ext cx="0" cy="48863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82</xdr:row>
      <xdr:rowOff>0</xdr:rowOff>
    </xdr:from>
    <xdr:to>
      <xdr:col>15</xdr:col>
      <xdr:colOff>514350</xdr:colOff>
      <xdr:row>82</xdr:row>
      <xdr:rowOff>0</xdr:rowOff>
    </xdr:to>
    <xdr:cxnSp macro="">
      <xdr:nvCxnSpPr>
        <xdr:cNvPr id="62" name="Straight Connector 61"/>
        <xdr:cNvCxnSpPr/>
      </xdr:nvCxnSpPr>
      <xdr:spPr>
        <a:xfrm>
          <a:off x="1276350" y="13277850"/>
          <a:ext cx="83820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571500</xdr:colOff>
      <xdr:row>93</xdr:row>
      <xdr:rowOff>28575</xdr:rowOff>
    </xdr:from>
    <xdr:to>
      <xdr:col>15</xdr:col>
      <xdr:colOff>419100</xdr:colOff>
      <xdr:row>93</xdr:row>
      <xdr:rowOff>28575</xdr:rowOff>
    </xdr:to>
    <xdr:cxnSp macro="">
      <xdr:nvCxnSpPr>
        <xdr:cNvPr id="63" name="Straight Connector 62"/>
        <xdr:cNvCxnSpPr/>
      </xdr:nvCxnSpPr>
      <xdr:spPr>
        <a:xfrm>
          <a:off x="1181100" y="15087600"/>
          <a:ext cx="83820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152400</xdr:colOff>
      <xdr:row>33</xdr:row>
      <xdr:rowOff>152400</xdr:rowOff>
    </xdr:from>
    <xdr:to>
      <xdr:col>18</xdr:col>
      <xdr:colOff>342900</xdr:colOff>
      <xdr:row>41</xdr:row>
      <xdr:rowOff>19050</xdr:rowOff>
    </xdr:to>
    <xdr:sp macro="" textlink="">
      <xdr:nvSpPr>
        <xdr:cNvPr id="15" name="CaixaDeTexto 14"/>
        <xdr:cNvSpPr txBox="1"/>
      </xdr:nvSpPr>
      <xdr:spPr>
        <a:xfrm>
          <a:off x="6248400" y="5495925"/>
          <a:ext cx="5067300" cy="1162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/>
            <a:t>1. Faze a discretiação - 1 elemento, 4 nós, isoparamétrico. Como é paramétrico não vamos estar a trabalhar no ref x y mas no ksi eta.</a:t>
          </a:r>
          <a:r>
            <a:rPr lang="pt-PT" sz="1100" baseline="0"/>
            <a:t> Essas variaveis variam entre -1 e 1.</a:t>
          </a:r>
        </a:p>
        <a:p>
          <a:r>
            <a:rPr lang="pt-PT" sz="1100"/>
            <a:t>A vantagem destes elementos as funções de forma são iguais para todos os elementos. Todos iam ter a configuração q aqi esta e todos iam variar entre -1 e +1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topLeftCell="A6" workbookViewId="0">
      <selection activeCell="P15" sqref="P15"/>
    </sheetView>
  </sheetViews>
  <sheetFormatPr defaultRowHeight="12.75" x14ac:dyDescent="0.2"/>
  <cols>
    <col min="1" max="16384" width="9.140625" style="16"/>
  </cols>
  <sheetData>
    <row r="1" spans="1:16" x14ac:dyDescent="0.2">
      <c r="A1" s="52" t="s">
        <v>30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16" x14ac:dyDescent="0.2">
      <c r="A2" s="17" t="s">
        <v>9</v>
      </c>
      <c r="B2" s="53" t="s">
        <v>31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17" t="s">
        <v>10</v>
      </c>
      <c r="N2" s="53">
        <v>200500445</v>
      </c>
      <c r="O2" s="53"/>
      <c r="P2" s="53"/>
    </row>
    <row r="16" spans="1:16" x14ac:dyDescent="0.2">
      <c r="A16" s="55" t="s">
        <v>13</v>
      </c>
      <c r="B16" s="55"/>
      <c r="D16" s="19"/>
      <c r="E16" s="19"/>
      <c r="F16" s="19"/>
      <c r="G16" s="19"/>
    </row>
    <row r="17" spans="1:7" x14ac:dyDescent="0.2">
      <c r="A17" s="20" t="s">
        <v>12</v>
      </c>
      <c r="B17" s="21">
        <f>'a) 4 nos 1GP'!H17</f>
        <v>0.70710678118654746</v>
      </c>
      <c r="D17" s="19"/>
      <c r="E17" s="19" t="s">
        <v>19</v>
      </c>
      <c r="F17" s="19">
        <f>ABS(B17-PI()/4)/(PI()/4)*100</f>
        <v>9.9683683842893966</v>
      </c>
      <c r="G17" s="19"/>
    </row>
    <row r="18" spans="1:7" x14ac:dyDescent="0.2">
      <c r="D18" s="19"/>
      <c r="E18" s="19" t="s">
        <v>20</v>
      </c>
      <c r="F18" s="19">
        <f>ABS(B20-PI()/4)/(PI()/4)*100</f>
        <v>9.9683683842893842</v>
      </c>
      <c r="G18" s="19"/>
    </row>
    <row r="19" spans="1:7" x14ac:dyDescent="0.2">
      <c r="A19" s="55" t="s">
        <v>14</v>
      </c>
      <c r="B19" s="55"/>
      <c r="D19" s="19"/>
      <c r="E19" s="19" t="s">
        <v>21</v>
      </c>
      <c r="F19" s="19">
        <f>ABS(B23-PI()/4)/(PI()/4)*100</f>
        <v>9.9683683842893842</v>
      </c>
      <c r="G19" s="19"/>
    </row>
    <row r="20" spans="1:7" x14ac:dyDescent="0.2">
      <c r="A20" s="20" t="s">
        <v>12</v>
      </c>
      <c r="B20" s="21">
        <f>'b) 4 nos 2x2GP'!H17</f>
        <v>0.70710678118654757</v>
      </c>
      <c r="D20" s="19"/>
      <c r="E20" s="19" t="s">
        <v>22</v>
      </c>
      <c r="F20" s="19">
        <f>ABS(B26-PI()/4)/(PI()/4)*100</f>
        <v>6.9254109175531626</v>
      </c>
      <c r="G20" s="19"/>
    </row>
    <row r="21" spans="1:7" x14ac:dyDescent="0.2">
      <c r="D21" s="19"/>
      <c r="E21" s="19" t="s">
        <v>23</v>
      </c>
      <c r="F21" s="19">
        <f>ABS(B29-PI()/4)/(PI()/4)*100</f>
        <v>7.782941797922012E-2</v>
      </c>
      <c r="G21" s="19"/>
    </row>
    <row r="22" spans="1:7" x14ac:dyDescent="0.2">
      <c r="A22" s="55" t="s">
        <v>15</v>
      </c>
      <c r="B22" s="55"/>
      <c r="D22" s="19"/>
      <c r="E22" s="19" t="s">
        <v>24</v>
      </c>
      <c r="F22" s="19">
        <f>ABS(B32-PI()/4)/(PI()/4)*100</f>
        <v>7.7829417979191851E-2</v>
      </c>
      <c r="G22" s="19"/>
    </row>
    <row r="23" spans="1:7" x14ac:dyDescent="0.2">
      <c r="A23" s="20" t="s">
        <v>12</v>
      </c>
      <c r="B23" s="21">
        <f>'c) 4 nos 3x3GP'!H17</f>
        <v>0.70710678118654757</v>
      </c>
      <c r="D23" s="19"/>
      <c r="E23" s="19"/>
      <c r="F23" s="19"/>
      <c r="G23" s="19"/>
    </row>
    <row r="24" spans="1:7" x14ac:dyDescent="0.2">
      <c r="D24" s="19"/>
      <c r="E24" s="19"/>
      <c r="F24" s="19"/>
      <c r="G24" s="19"/>
    </row>
    <row r="25" spans="1:7" x14ac:dyDescent="0.2">
      <c r="A25" s="55" t="s">
        <v>16</v>
      </c>
      <c r="B25" s="55"/>
      <c r="D25" s="19"/>
      <c r="E25" s="19"/>
      <c r="F25" s="19"/>
      <c r="G25" s="19"/>
    </row>
    <row r="26" spans="1:7" x14ac:dyDescent="0.2">
      <c r="A26" s="20" t="s">
        <v>12</v>
      </c>
      <c r="B26" s="21">
        <f>'d) 8 nos 1GP'!L17</f>
        <v>0.83979021355163719</v>
      </c>
      <c r="D26" s="19"/>
      <c r="E26" s="19"/>
      <c r="F26" s="19"/>
      <c r="G26" s="19"/>
    </row>
    <row r="27" spans="1:7" x14ac:dyDescent="0.2">
      <c r="D27" s="19"/>
      <c r="E27" s="19"/>
      <c r="F27" s="19"/>
      <c r="G27" s="19"/>
    </row>
    <row r="28" spans="1:7" x14ac:dyDescent="0.2">
      <c r="A28" s="55" t="s">
        <v>17</v>
      </c>
      <c r="B28" s="55"/>
      <c r="D28" s="19"/>
      <c r="E28" s="19"/>
      <c r="F28" s="19"/>
      <c r="G28" s="19"/>
    </row>
    <row r="29" spans="1:7" x14ac:dyDescent="0.2">
      <c r="A29" s="20" t="s">
        <v>12</v>
      </c>
      <c r="B29" s="21">
        <f>'d) 8 nos 2x2GP'!L17</f>
        <v>0.78478689257805656</v>
      </c>
    </row>
    <row r="31" spans="1:7" x14ac:dyDescent="0.2">
      <c r="A31" s="55" t="s">
        <v>18</v>
      </c>
      <c r="B31" s="55"/>
    </row>
    <row r="32" spans="1:7" x14ac:dyDescent="0.2">
      <c r="A32" s="20" t="s">
        <v>12</v>
      </c>
      <c r="B32" s="21">
        <f>'d) 8 nos 3x3GP'!L17</f>
        <v>0.78478689257805678</v>
      </c>
    </row>
  </sheetData>
  <mergeCells count="9">
    <mergeCell ref="A1:P1"/>
    <mergeCell ref="B2:L2"/>
    <mergeCell ref="N2:P2"/>
    <mergeCell ref="A16:B16"/>
    <mergeCell ref="A31:B31"/>
    <mergeCell ref="A19:B19"/>
    <mergeCell ref="A22:B22"/>
    <mergeCell ref="A25:B25"/>
    <mergeCell ref="A28:B28"/>
  </mergeCells>
  <phoneticPr fontId="8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4"/>
  <sheetViews>
    <sheetView workbookViewId="0">
      <selection activeCell="F20" sqref="F20"/>
    </sheetView>
  </sheetViews>
  <sheetFormatPr defaultRowHeight="12.75" x14ac:dyDescent="0.2"/>
  <cols>
    <col min="1" max="1" width="8.28515625" style="16" customWidth="1"/>
    <col min="2" max="2" width="10.28515625" style="16" customWidth="1"/>
    <col min="3" max="3" width="7.42578125" style="16" customWidth="1"/>
    <col min="4" max="4" width="10.42578125" style="16" customWidth="1"/>
    <col min="5" max="5" width="9.5703125" style="16" customWidth="1"/>
    <col min="6" max="6" width="11.5703125" style="16" customWidth="1"/>
    <col min="7" max="7" width="13" style="16" customWidth="1"/>
    <col min="8" max="8" width="10.28515625" style="16" customWidth="1"/>
    <col min="9" max="9" width="8.28515625" style="16" customWidth="1"/>
    <col min="10" max="10" width="10.42578125" style="16" customWidth="1"/>
    <col min="11" max="11" width="9.85546875" style="16" customWidth="1"/>
    <col min="12" max="12" width="7.140625" style="16" customWidth="1"/>
    <col min="13" max="13" width="10" style="16" bestFit="1" customWidth="1"/>
    <col min="14" max="14" width="7" style="16" customWidth="1"/>
    <col min="15" max="16384" width="9.140625" style="16"/>
  </cols>
  <sheetData>
    <row r="1" spans="1:16" x14ac:dyDescent="0.2">
      <c r="A1" s="52" t="s">
        <v>11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16" x14ac:dyDescent="0.2">
      <c r="A2" s="17" t="s">
        <v>9</v>
      </c>
      <c r="B2" s="53" t="str">
        <f>IF('MEF 3'!B2:L2&lt;&gt;" ",'MEF 3'!B2:L2," ")</f>
        <v>André Duarte Ferreira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17" t="s">
        <v>10</v>
      </c>
      <c r="N2" s="53">
        <f>'MEF 3'!N2:P2</f>
        <v>200500445</v>
      </c>
      <c r="O2" s="53"/>
      <c r="P2" s="53"/>
    </row>
    <row r="3" spans="1:16" x14ac:dyDescent="0.2">
      <c r="A3" s="17"/>
      <c r="B3" s="36"/>
      <c r="C3" s="36"/>
      <c r="D3" s="36"/>
      <c r="E3" s="36"/>
      <c r="F3" s="36"/>
      <c r="G3" s="36"/>
      <c r="H3" s="36"/>
      <c r="I3" s="36"/>
      <c r="J3" s="37"/>
      <c r="K3" s="37"/>
      <c r="L3" s="37"/>
      <c r="M3" s="17"/>
      <c r="N3" s="36"/>
      <c r="O3" s="36"/>
      <c r="P3" s="36"/>
    </row>
    <row r="4" spans="1:16" x14ac:dyDescent="0.2">
      <c r="A4" s="17"/>
      <c r="B4" s="36"/>
      <c r="C4" s="36"/>
      <c r="D4" s="36"/>
      <c r="E4" s="36"/>
      <c r="F4" s="36"/>
      <c r="G4" s="36"/>
      <c r="H4" s="36"/>
      <c r="I4" s="36"/>
      <c r="J4" s="37"/>
      <c r="K4" s="37"/>
      <c r="L4" s="37"/>
      <c r="M4" s="17"/>
      <c r="N4" s="36"/>
      <c r="O4" s="36"/>
      <c r="P4" s="36"/>
    </row>
    <row r="5" spans="1:16" x14ac:dyDescent="0.2">
      <c r="A5" s="17"/>
      <c r="B5" s="36"/>
      <c r="C5" s="36"/>
      <c r="D5" s="36"/>
      <c r="E5" s="36"/>
      <c r="F5" s="36"/>
      <c r="G5" s="36"/>
      <c r="H5" s="36"/>
      <c r="I5" s="36"/>
      <c r="J5" s="37"/>
      <c r="K5" s="37"/>
      <c r="L5" s="37"/>
      <c r="M5" s="17"/>
      <c r="N5" s="36"/>
      <c r="O5" s="36"/>
      <c r="P5" s="36"/>
    </row>
    <row r="6" spans="1:16" x14ac:dyDescent="0.2">
      <c r="A6" s="17"/>
      <c r="B6" s="36"/>
      <c r="C6" s="36"/>
      <c r="D6" s="36"/>
      <c r="E6" s="36"/>
      <c r="F6" s="36"/>
      <c r="G6" s="36"/>
      <c r="H6" s="36"/>
      <c r="I6" s="36"/>
      <c r="J6" s="37"/>
      <c r="K6" s="37"/>
      <c r="L6" s="37"/>
      <c r="M6" s="17"/>
      <c r="N6" s="36"/>
      <c r="O6" s="36"/>
      <c r="P6" s="36"/>
    </row>
    <row r="7" spans="1:16" x14ac:dyDescent="0.2">
      <c r="A7" s="17"/>
      <c r="B7" s="36"/>
      <c r="C7" s="36"/>
      <c r="D7" s="36"/>
      <c r="E7" s="36"/>
      <c r="F7" s="36"/>
      <c r="G7" s="36"/>
      <c r="H7" s="36"/>
      <c r="I7" s="36"/>
      <c r="J7" s="37"/>
      <c r="K7" s="37"/>
      <c r="L7" s="37"/>
      <c r="M7" s="17"/>
      <c r="N7" s="36"/>
      <c r="O7" s="36"/>
      <c r="P7" s="36"/>
    </row>
    <row r="8" spans="1:16" x14ac:dyDescent="0.2">
      <c r="A8" s="17"/>
      <c r="B8" s="36"/>
      <c r="C8" s="36"/>
      <c r="D8" s="36"/>
      <c r="E8" s="36"/>
      <c r="F8" s="36"/>
      <c r="G8" s="36"/>
      <c r="H8" s="36"/>
      <c r="I8" s="36"/>
      <c r="J8" s="37"/>
      <c r="K8" s="37"/>
      <c r="L8" s="37"/>
      <c r="M8" s="17"/>
      <c r="N8" s="36"/>
      <c r="O8" s="36"/>
      <c r="P8" s="36"/>
    </row>
    <row r="9" spans="1:16" x14ac:dyDescent="0.2">
      <c r="A9" s="17"/>
      <c r="B9" s="36"/>
      <c r="C9" s="36"/>
      <c r="D9" s="36"/>
      <c r="E9" s="36"/>
      <c r="F9" s="36"/>
      <c r="G9" s="36"/>
      <c r="H9" s="36"/>
      <c r="I9" s="36"/>
      <c r="J9" s="37"/>
      <c r="K9" s="37"/>
      <c r="L9" s="37"/>
      <c r="M9" s="17"/>
      <c r="N9" s="36"/>
      <c r="O9" s="36"/>
      <c r="P9" s="36"/>
    </row>
    <row r="10" spans="1:16" x14ac:dyDescent="0.2">
      <c r="A10" s="17"/>
      <c r="B10" s="36"/>
      <c r="C10" s="36"/>
      <c r="D10" s="36"/>
      <c r="E10" s="36"/>
      <c r="F10" s="36"/>
      <c r="G10" s="36"/>
      <c r="H10" s="36"/>
      <c r="I10" s="36"/>
      <c r="J10" s="37"/>
      <c r="K10" s="37"/>
      <c r="L10" s="37"/>
      <c r="M10" s="17"/>
      <c r="N10" s="36"/>
      <c r="O10" s="36"/>
      <c r="P10" s="36"/>
    </row>
    <row r="11" spans="1:16" x14ac:dyDescent="0.2">
      <c r="A11" s="17"/>
      <c r="B11" s="36"/>
      <c r="C11" s="36"/>
      <c r="D11" s="36"/>
      <c r="E11" s="36"/>
      <c r="F11" s="36"/>
      <c r="G11" s="36"/>
      <c r="H11" s="36"/>
      <c r="I11" s="36"/>
      <c r="J11" s="37"/>
      <c r="K11" s="37"/>
      <c r="L11" s="37"/>
      <c r="M11" s="17"/>
      <c r="N11" s="36"/>
      <c r="O11" s="36"/>
      <c r="P11" s="36"/>
    </row>
    <row r="12" spans="1:16" x14ac:dyDescent="0.2">
      <c r="A12" s="17"/>
      <c r="B12" s="36"/>
      <c r="C12" s="36"/>
      <c r="D12" s="36"/>
      <c r="E12" s="36"/>
      <c r="F12" s="36"/>
      <c r="G12" s="36"/>
      <c r="H12" s="36"/>
      <c r="I12" s="36"/>
      <c r="J12" s="37"/>
      <c r="K12" s="37"/>
      <c r="L12" s="37"/>
      <c r="M12" s="17"/>
      <c r="N12" s="36"/>
      <c r="O12" s="36"/>
      <c r="P12" s="36"/>
    </row>
    <row r="13" spans="1:16" x14ac:dyDescent="0.2">
      <c r="A13" s="17"/>
      <c r="B13" s="36"/>
      <c r="C13" s="36"/>
      <c r="D13" s="36"/>
      <c r="E13" s="36"/>
      <c r="F13" s="36"/>
      <c r="G13" s="36"/>
      <c r="H13" s="36"/>
      <c r="I13" s="36"/>
      <c r="J13" s="37"/>
      <c r="K13" s="37"/>
      <c r="L13" s="37"/>
      <c r="M13" s="17"/>
      <c r="N13" s="36"/>
      <c r="O13" s="36"/>
      <c r="P13" s="36"/>
    </row>
    <row r="14" spans="1:16" x14ac:dyDescent="0.2">
      <c r="A14" s="17"/>
      <c r="B14" s="36"/>
      <c r="C14" s="36"/>
      <c r="D14" s="36"/>
      <c r="E14" s="36"/>
      <c r="F14" s="36"/>
      <c r="G14" s="36"/>
      <c r="H14" s="36"/>
      <c r="I14" s="36"/>
      <c r="J14" s="37"/>
      <c r="K14" s="37"/>
      <c r="L14" s="37"/>
      <c r="M14" s="17"/>
      <c r="N14" s="36"/>
      <c r="O14" s="36"/>
      <c r="P14" s="36"/>
    </row>
    <row r="15" spans="1:16" ht="13.5" thickBot="1" x14ac:dyDescent="0.25"/>
    <row r="16" spans="1:16" ht="13.5" thickBot="1" x14ac:dyDescent="0.25">
      <c r="A16" s="17" t="s">
        <v>53</v>
      </c>
      <c r="B16" s="23">
        <v>0</v>
      </c>
      <c r="C16" s="24">
        <v>1</v>
      </c>
      <c r="D16" s="24">
        <f>SQRT(2)/2</f>
        <v>0.70710678118654757</v>
      </c>
      <c r="E16" s="25">
        <v>0</v>
      </c>
      <c r="F16" s="26"/>
      <c r="G16" s="26"/>
      <c r="H16" s="26"/>
      <c r="I16" s="26"/>
    </row>
    <row r="17" spans="1:13" ht="13.5" thickBot="1" x14ac:dyDescent="0.25">
      <c r="A17" s="17" t="s">
        <v>54</v>
      </c>
      <c r="B17" s="23">
        <v>0</v>
      </c>
      <c r="C17" s="24">
        <v>0</v>
      </c>
      <c r="D17" s="24">
        <f>SQRT(2)/2</f>
        <v>0.70710678118654757</v>
      </c>
      <c r="E17" s="25">
        <v>1</v>
      </c>
      <c r="F17" s="26"/>
      <c r="G17" s="38" t="s">
        <v>7</v>
      </c>
      <c r="H17" s="39">
        <f>F20*4</f>
        <v>0.70710678118654746</v>
      </c>
      <c r="I17" s="26"/>
      <c r="K17" s="29" t="s">
        <v>104</v>
      </c>
      <c r="L17" s="29" t="s">
        <v>71</v>
      </c>
      <c r="M17" s="29" t="s">
        <v>72</v>
      </c>
    </row>
    <row r="18" spans="1:13" x14ac:dyDescent="0.2">
      <c r="B18" s="29" t="s">
        <v>98</v>
      </c>
      <c r="C18" s="29" t="s">
        <v>99</v>
      </c>
      <c r="D18" s="29" t="s">
        <v>100</v>
      </c>
      <c r="E18" s="29" t="s">
        <v>101</v>
      </c>
      <c r="F18" s="26"/>
      <c r="G18" s="26"/>
      <c r="H18" s="26"/>
      <c r="I18" s="26"/>
      <c r="K18" s="29">
        <v>1</v>
      </c>
      <c r="L18" s="29">
        <v>-0.25</v>
      </c>
      <c r="M18" s="29">
        <v>-0.25</v>
      </c>
    </row>
    <row r="19" spans="1:13" x14ac:dyDescent="0.2">
      <c r="K19" s="29">
        <v>2</v>
      </c>
      <c r="L19" s="29">
        <v>0.25</v>
      </c>
      <c r="M19" s="29">
        <v>-0.25</v>
      </c>
    </row>
    <row r="20" spans="1:13" ht="13.5" thickBot="1" x14ac:dyDescent="0.25">
      <c r="B20" s="40">
        <f t="array" ref="B20">MMULT(B16:E16,L18:L21)</f>
        <v>0.42677669529663687</v>
      </c>
      <c r="C20" s="41">
        <f>MMULT(B17:E17,L18:L21)</f>
        <v>-7.3223304703363107E-2</v>
      </c>
      <c r="E20" s="17" t="s">
        <v>55</v>
      </c>
      <c r="F20" s="32">
        <f t="array" ref="F20">MDETERM(B20:C21)</f>
        <v>0.17677669529663687</v>
      </c>
      <c r="K20" s="29">
        <v>3</v>
      </c>
      <c r="L20" s="29">
        <v>0.25</v>
      </c>
      <c r="M20" s="29">
        <v>0.25</v>
      </c>
    </row>
    <row r="21" spans="1:13" x14ac:dyDescent="0.2">
      <c r="A21" s="17" t="s">
        <v>56</v>
      </c>
      <c r="B21" s="42">
        <f t="array" ref="B21">MMULT(B16:E16,M18:M21)</f>
        <v>-7.3223304703363107E-2</v>
      </c>
      <c r="C21" s="43">
        <f t="array" ref="C21">MMULT(B17:E17,M18:M21)</f>
        <v>0.42677669529663687</v>
      </c>
      <c r="K21" s="29">
        <v>4</v>
      </c>
      <c r="L21" s="29">
        <v>-0.25</v>
      </c>
      <c r="M21" s="29">
        <v>0.25</v>
      </c>
    </row>
    <row r="138" spans="1:15" x14ac:dyDescent="0.2">
      <c r="A138" s="44"/>
      <c r="B138" s="44"/>
      <c r="C138" s="44"/>
      <c r="D138" s="44"/>
      <c r="E138" s="44"/>
      <c r="F138" s="44"/>
      <c r="G138" s="44"/>
      <c r="H138" s="44"/>
      <c r="I138" s="45"/>
      <c r="J138" s="44"/>
      <c r="K138" s="45"/>
      <c r="L138" s="44"/>
      <c r="M138" s="45"/>
      <c r="N138" s="44"/>
      <c r="O138" s="44"/>
    </row>
    <row r="139" spans="1:15" x14ac:dyDescent="0.2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</row>
    <row r="140" spans="1:15" x14ac:dyDescent="0.2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</row>
    <row r="141" spans="1:15" x14ac:dyDescent="0.2">
      <c r="A141" s="45"/>
      <c r="B141" s="44"/>
      <c r="C141" s="28"/>
      <c r="D141" s="44"/>
      <c r="E141" s="28"/>
      <c r="F141" s="44"/>
      <c r="G141" s="45"/>
      <c r="H141" s="44"/>
      <c r="I141" s="44"/>
      <c r="J141" s="44"/>
      <c r="K141" s="44"/>
      <c r="L141" s="44"/>
      <c r="M141" s="44"/>
      <c r="N141" s="44"/>
      <c r="O141" s="44"/>
    </row>
    <row r="142" spans="1:15" x14ac:dyDescent="0.2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</row>
    <row r="143" spans="1:15" x14ac:dyDescent="0.2">
      <c r="A143" s="44"/>
      <c r="B143" s="44"/>
      <c r="C143" s="44"/>
      <c r="D143" s="44"/>
      <c r="E143" s="44"/>
      <c r="F143" s="44"/>
      <c r="G143" s="44"/>
      <c r="H143" s="44"/>
      <c r="I143" s="45"/>
      <c r="J143" s="44"/>
      <c r="K143" s="45"/>
      <c r="L143" s="44"/>
      <c r="M143" s="44"/>
      <c r="N143" s="44"/>
      <c r="O143" s="44"/>
    </row>
    <row r="144" spans="1:15" x14ac:dyDescent="0.2">
      <c r="A144" s="45"/>
      <c r="B144" s="44"/>
      <c r="C144" s="28"/>
      <c r="D144" s="44"/>
      <c r="E144" s="28"/>
      <c r="F144" s="44"/>
      <c r="G144" s="45"/>
      <c r="H144" s="44"/>
      <c r="I144" s="44"/>
      <c r="J144" s="44"/>
      <c r="K144" s="44"/>
      <c r="L144" s="44"/>
      <c r="M144" s="44"/>
      <c r="N144" s="44"/>
      <c r="O144" s="44"/>
    </row>
    <row r="145" spans="1:15" x14ac:dyDescent="0.2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</row>
    <row r="146" spans="1:15" x14ac:dyDescent="0.2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</row>
    <row r="147" spans="1:15" x14ac:dyDescent="0.2">
      <c r="A147" s="45"/>
      <c r="B147" s="44"/>
      <c r="C147" s="28"/>
      <c r="D147" s="44"/>
      <c r="E147" s="28"/>
      <c r="F147" s="44"/>
      <c r="G147" s="45"/>
      <c r="H147" s="44"/>
      <c r="I147" s="44"/>
      <c r="J147" s="44"/>
      <c r="K147" s="44"/>
      <c r="L147" s="44"/>
      <c r="M147" s="44"/>
      <c r="N147" s="44"/>
      <c r="O147" s="44"/>
    </row>
    <row r="148" spans="1:15" x14ac:dyDescent="0.2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</row>
    <row r="149" spans="1:15" x14ac:dyDescent="0.2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</row>
    <row r="150" spans="1:15" x14ac:dyDescent="0.2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</row>
    <row r="151" spans="1:15" x14ac:dyDescent="0.2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</row>
    <row r="152" spans="1:15" x14ac:dyDescent="0.2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</row>
    <row r="153" spans="1:15" x14ac:dyDescent="0.2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</row>
    <row r="154" spans="1:15" x14ac:dyDescent="0.2">
      <c r="A154" s="44"/>
      <c r="B154" s="44"/>
      <c r="C154" s="44"/>
      <c r="D154" s="45"/>
      <c r="E154" s="44"/>
      <c r="F154" s="45"/>
      <c r="G154" s="44"/>
      <c r="H154" s="45"/>
      <c r="I154" s="44"/>
      <c r="J154" s="45"/>
      <c r="K154" s="44"/>
      <c r="L154" s="45"/>
      <c r="M154" s="44"/>
      <c r="N154" s="44"/>
      <c r="O154" s="44"/>
    </row>
  </sheetData>
  <mergeCells count="3">
    <mergeCell ref="A1:P1"/>
    <mergeCell ref="B2:L2"/>
    <mergeCell ref="N2:P2"/>
  </mergeCells>
  <phoneticPr fontId="8" type="noConversion"/>
  <printOptions horizontalCentered="1" verticalCentered="1" gridLines="1" gridLinesSet="0"/>
  <pageMargins left="0.64" right="0.75" top="0.95" bottom="1.02" header="0.5" footer="0.5"/>
  <pageSetup paperSize="9" orientation="landscape" horizontalDpi="4294967293" r:id="rId1"/>
  <headerFooter alignWithMargins="0">
    <oddHeader>&amp;CCálculo dos deslocamentos, deformações e tensões de um quadrado com um só elemento de 4 nós INTEGRAÇÂO COMPLETA</oddHeader>
    <oddFooter>Page &amp;P</oddFooter>
  </headerFooter>
  <rowBreaks count="1" manualBreakCount="1">
    <brk id="238" max="6553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opLeftCell="A7" workbookViewId="0">
      <selection activeCell="F20" sqref="F20"/>
    </sheetView>
  </sheetViews>
  <sheetFormatPr defaultRowHeight="12.75" x14ac:dyDescent="0.2"/>
  <cols>
    <col min="1" max="1" width="8.28515625" style="16" customWidth="1"/>
    <col min="2" max="2" width="10.28515625" style="16" customWidth="1"/>
    <col min="3" max="3" width="9.85546875" style="16" customWidth="1"/>
    <col min="4" max="4" width="10.42578125" style="16" customWidth="1"/>
    <col min="5" max="5" width="9.5703125" style="16" customWidth="1"/>
    <col min="6" max="6" width="11.5703125" style="16" customWidth="1"/>
    <col min="7" max="7" width="9.28515625" style="16" customWidth="1"/>
    <col min="8" max="8" width="10.28515625" style="16" customWidth="1"/>
    <col min="9" max="9" width="8.28515625" style="16" customWidth="1"/>
    <col min="10" max="10" width="10.42578125" style="16" customWidth="1"/>
    <col min="11" max="11" width="9.85546875" style="16" customWidth="1"/>
    <col min="12" max="12" width="10" style="16" bestFit="1" customWidth="1"/>
    <col min="13" max="13" width="10.28515625" style="16" bestFit="1" customWidth="1"/>
    <col min="14" max="14" width="8.85546875" style="16" bestFit="1" customWidth="1"/>
    <col min="15" max="15" width="9.140625" style="16"/>
    <col min="16" max="16" width="10" style="16" bestFit="1" customWidth="1"/>
    <col min="17" max="17" width="10.28515625" style="16" bestFit="1" customWidth="1"/>
    <col min="18" max="16384" width="9.140625" style="16"/>
  </cols>
  <sheetData>
    <row r="1" spans="1:16" x14ac:dyDescent="0.2">
      <c r="A1" s="52" t="s">
        <v>11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16" x14ac:dyDescent="0.2">
      <c r="A2" s="17" t="s">
        <v>9</v>
      </c>
      <c r="B2" s="53" t="str">
        <f>IF('MEF 3'!B2:L2&lt;&gt;" ",'MEF 3'!B2:L2," ")</f>
        <v>André Duarte Ferreira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17" t="s">
        <v>10</v>
      </c>
      <c r="N2" s="53">
        <f>'MEF 3'!N2:P2</f>
        <v>200500445</v>
      </c>
      <c r="O2" s="53"/>
      <c r="P2" s="53"/>
    </row>
    <row r="15" spans="1:16" ht="13.5" thickBot="1" x14ac:dyDescent="0.25"/>
    <row r="16" spans="1:16" ht="13.5" thickBot="1" x14ac:dyDescent="0.25">
      <c r="A16" s="17" t="s">
        <v>53</v>
      </c>
      <c r="B16" s="23">
        <v>0</v>
      </c>
      <c r="C16" s="24">
        <v>1</v>
      </c>
      <c r="D16" s="24">
        <f>SQRT(2)/2</f>
        <v>0.70710678118654757</v>
      </c>
      <c r="E16" s="25">
        <v>0</v>
      </c>
      <c r="F16" s="26"/>
      <c r="G16" s="26"/>
      <c r="H16" s="26"/>
      <c r="I16" s="26"/>
    </row>
    <row r="17" spans="1:15" ht="13.5" thickBot="1" x14ac:dyDescent="0.25">
      <c r="A17" s="17" t="s">
        <v>54</v>
      </c>
      <c r="B17" s="23">
        <v>0</v>
      </c>
      <c r="C17" s="24">
        <v>0</v>
      </c>
      <c r="D17" s="24">
        <f>SQRT(2)/2</f>
        <v>0.70710678118654757</v>
      </c>
      <c r="E17" s="25">
        <v>1</v>
      </c>
      <c r="F17" s="26"/>
      <c r="G17" s="27" t="s">
        <v>6</v>
      </c>
      <c r="H17" s="28">
        <f>F20+F24+F28+F32</f>
        <v>0.70710678118654757</v>
      </c>
      <c r="I17" s="26"/>
    </row>
    <row r="18" spans="1:15" x14ac:dyDescent="0.2">
      <c r="F18" s="26"/>
      <c r="G18" s="26"/>
      <c r="H18" s="26"/>
      <c r="I18" s="26"/>
    </row>
    <row r="19" spans="1:15" ht="13.5" thickBot="1" x14ac:dyDescent="0.25"/>
    <row r="20" spans="1:15" ht="13.5" thickBot="1" x14ac:dyDescent="0.25">
      <c r="B20" s="30">
        <f t="array" ref="B20">MMULT(B16:E16,I23:I26)</f>
        <v>0.38450120061519621</v>
      </c>
      <c r="C20" s="31">
        <f t="array" ref="C20">MMULT(B17:E17,I23:I26)</f>
        <v>-0.11549879938480379</v>
      </c>
      <c r="E20" s="17" t="s">
        <v>63</v>
      </c>
      <c r="F20" s="32">
        <f>MDETERM(B20:C21)</f>
        <v>0.17677669529663689</v>
      </c>
    </row>
    <row r="21" spans="1:15" ht="13.5" thickBot="1" x14ac:dyDescent="0.25">
      <c r="A21" s="17" t="s">
        <v>64</v>
      </c>
      <c r="B21" s="33">
        <f t="array" ref="B21">MMULT(B16:E16,J23:J26)</f>
        <v>-3.0947810021922414E-2</v>
      </c>
      <c r="C21" s="34">
        <f>MMULT(B17:E17,J23:J26)</f>
        <v>0.46905218997807757</v>
      </c>
      <c r="H21" s="49" t="s">
        <v>105</v>
      </c>
      <c r="I21" s="49" t="s">
        <v>86</v>
      </c>
      <c r="J21" s="49" t="s">
        <v>87</v>
      </c>
      <c r="K21" s="29"/>
      <c r="L21" s="49" t="s">
        <v>106</v>
      </c>
      <c r="M21" s="49" t="s">
        <v>86</v>
      </c>
      <c r="N21" s="49" t="s">
        <v>87</v>
      </c>
    </row>
    <row r="22" spans="1:15" x14ac:dyDescent="0.2">
      <c r="H22" s="49" t="s">
        <v>114</v>
      </c>
      <c r="I22" s="49">
        <f>-1/3^0.5</f>
        <v>-0.57735026918962584</v>
      </c>
      <c r="J22" s="49">
        <f>3^-0.5</f>
        <v>0.57735026918962584</v>
      </c>
      <c r="K22" s="29">
        <v>0.25</v>
      </c>
      <c r="L22" s="49" t="s">
        <v>114</v>
      </c>
      <c r="M22" s="49">
        <f>3^-0.5</f>
        <v>0.57735026918962584</v>
      </c>
      <c r="N22" s="49">
        <f>3^-0.5</f>
        <v>0.57735026918962584</v>
      </c>
      <c r="O22" s="29">
        <v>0.25</v>
      </c>
    </row>
    <row r="23" spans="1:15" ht="13.5" thickBot="1" x14ac:dyDescent="0.25">
      <c r="H23" s="49">
        <v>1</v>
      </c>
      <c r="I23" s="29">
        <f>-K22+K22*J22</f>
        <v>-0.10566243270259354</v>
      </c>
      <c r="J23" s="29">
        <f>-K22+K22*I22</f>
        <v>-0.39433756729740643</v>
      </c>
      <c r="K23" s="29"/>
      <c r="L23" s="49">
        <v>1</v>
      </c>
      <c r="M23" s="29">
        <f>-O22+O22*N22</f>
        <v>-0.10566243270259354</v>
      </c>
      <c r="N23" s="29">
        <f>-O22+O22*M22</f>
        <v>-0.10566243270259354</v>
      </c>
    </row>
    <row r="24" spans="1:15" ht="13.5" thickBot="1" x14ac:dyDescent="0.25">
      <c r="B24" s="30">
        <f>MMULT(B16:E16,M23:M26)</f>
        <v>0.38450120061519621</v>
      </c>
      <c r="C24" s="31">
        <f>MMULT(B17:E17,M23:M26)</f>
        <v>-0.11549879938480379</v>
      </c>
      <c r="E24" s="17" t="s">
        <v>65</v>
      </c>
      <c r="F24" s="32">
        <f>MDETERM(B24:C25)</f>
        <v>0.13450120061519621</v>
      </c>
      <c r="H24" s="49">
        <v>2</v>
      </c>
      <c r="I24" s="29">
        <f>K22-K22*J22</f>
        <v>0.10566243270259354</v>
      </c>
      <c r="J24" s="29">
        <f>-K22-K22*I22</f>
        <v>-0.10566243270259354</v>
      </c>
      <c r="K24" s="29"/>
      <c r="L24" s="49">
        <v>2</v>
      </c>
      <c r="M24" s="29">
        <f>O22-O22*N22</f>
        <v>0.10566243270259354</v>
      </c>
      <c r="N24" s="29">
        <f>-O22-O22*M22</f>
        <v>-0.39433756729740643</v>
      </c>
    </row>
    <row r="25" spans="1:15" ht="13.5" thickBot="1" x14ac:dyDescent="0.25">
      <c r="A25" s="17" t="s">
        <v>66</v>
      </c>
      <c r="B25" s="33">
        <f>MMULT(B16:E16,N23:N26)</f>
        <v>-0.11549879938480379</v>
      </c>
      <c r="C25" s="34">
        <f>MMULT(B17:E17,N23:N26)</f>
        <v>0.38450120061519621</v>
      </c>
      <c r="H25" s="49">
        <v>3</v>
      </c>
      <c r="I25" s="29">
        <f>K22+K22*J22</f>
        <v>0.39433756729740643</v>
      </c>
      <c r="J25" s="29">
        <f>K22+K22*I22</f>
        <v>0.10566243270259354</v>
      </c>
      <c r="K25" s="29"/>
      <c r="L25" s="49">
        <v>3</v>
      </c>
      <c r="M25" s="29">
        <f>O22+O22*N22</f>
        <v>0.39433756729740643</v>
      </c>
      <c r="N25" s="29">
        <f>O22+O22*M22</f>
        <v>0.39433756729740643</v>
      </c>
    </row>
    <row r="26" spans="1:15" x14ac:dyDescent="0.2">
      <c r="H26" s="49">
        <v>4</v>
      </c>
      <c r="I26" s="29">
        <f>-K22-K22*J22</f>
        <v>-0.39433756729740643</v>
      </c>
      <c r="J26" s="29">
        <f>K22-K22*I22</f>
        <v>0.39433756729740643</v>
      </c>
      <c r="K26" s="29"/>
      <c r="L26" s="49">
        <v>4</v>
      </c>
      <c r="M26" s="29">
        <f>-O22-O22*N22</f>
        <v>-0.39433756729740643</v>
      </c>
      <c r="N26" s="29">
        <f>O22-O22*M22</f>
        <v>0.10566243270259354</v>
      </c>
    </row>
    <row r="27" spans="1:15" ht="13.5" thickBot="1" x14ac:dyDescent="0.25">
      <c r="H27" s="29"/>
      <c r="I27" s="29"/>
      <c r="J27" s="29"/>
      <c r="K27" s="29"/>
      <c r="L27" s="29"/>
      <c r="M27" s="29"/>
      <c r="N27" s="29"/>
    </row>
    <row r="28" spans="1:15" ht="13.5" thickBot="1" x14ac:dyDescent="0.25">
      <c r="B28" s="30">
        <f>MMULT(B16:E16,I31:I34)</f>
        <v>0.46905218997807757</v>
      </c>
      <c r="C28" s="31">
        <f>MMULT(B17:E17,I31:I34)</f>
        <v>-3.0947810021922414E-2</v>
      </c>
      <c r="E28" s="17" t="s">
        <v>67</v>
      </c>
      <c r="F28" s="32">
        <f>MDETERM(B28:C29)</f>
        <v>0.21905218997807757</v>
      </c>
      <c r="H28" s="29"/>
      <c r="I28" s="29"/>
      <c r="J28" s="29"/>
      <c r="K28" s="29"/>
      <c r="L28" s="29"/>
      <c r="M28" s="29"/>
      <c r="N28" s="29"/>
    </row>
    <row r="29" spans="1:15" ht="13.5" thickBot="1" x14ac:dyDescent="0.25">
      <c r="A29" s="17" t="s">
        <v>68</v>
      </c>
      <c r="B29" s="33">
        <f>MMULT(B16:E16,J31:J34)</f>
        <v>-3.0947810021922414E-2</v>
      </c>
      <c r="C29" s="34">
        <f>MMULT(B17:E17,J31:J34)</f>
        <v>0.46905218997807757</v>
      </c>
      <c r="H29" s="49" t="s">
        <v>107</v>
      </c>
      <c r="I29" s="49" t="s">
        <v>86</v>
      </c>
      <c r="J29" s="49" t="s">
        <v>87</v>
      </c>
      <c r="K29" s="29"/>
      <c r="L29" s="49" t="s">
        <v>108</v>
      </c>
      <c r="M29" s="49" t="s">
        <v>86</v>
      </c>
      <c r="N29" s="49" t="s">
        <v>87</v>
      </c>
    </row>
    <row r="30" spans="1:15" x14ac:dyDescent="0.2">
      <c r="H30" s="49" t="s">
        <v>114</v>
      </c>
      <c r="I30" s="49">
        <f>-1/3^0.5</f>
        <v>-0.57735026918962584</v>
      </c>
      <c r="J30" s="49">
        <f>-1/3^0.5</f>
        <v>-0.57735026918962584</v>
      </c>
      <c r="K30" s="29">
        <v>0.25</v>
      </c>
      <c r="L30" s="49" t="s">
        <v>114</v>
      </c>
      <c r="M30" s="49">
        <f>3^-0.5</f>
        <v>0.57735026918962584</v>
      </c>
      <c r="N30" s="49">
        <f>-1/3^0.5</f>
        <v>-0.57735026918962584</v>
      </c>
      <c r="O30" s="29">
        <v>0.25</v>
      </c>
    </row>
    <row r="31" spans="1:15" ht="13.5" thickBot="1" x14ac:dyDescent="0.25">
      <c r="H31" s="49">
        <v>1</v>
      </c>
      <c r="I31" s="29">
        <f>-K30+K30*J30</f>
        <v>-0.39433756729740643</v>
      </c>
      <c r="J31" s="29">
        <f>-K30+K30*I30</f>
        <v>-0.39433756729740643</v>
      </c>
      <c r="K31" s="29"/>
      <c r="L31" s="49">
        <v>1</v>
      </c>
      <c r="M31" s="29">
        <f>-O30+O30*N30</f>
        <v>-0.39433756729740643</v>
      </c>
      <c r="N31" s="29">
        <f>-O30+O30*M30</f>
        <v>-0.10566243270259354</v>
      </c>
    </row>
    <row r="32" spans="1:15" ht="13.5" thickBot="1" x14ac:dyDescent="0.25">
      <c r="B32" s="30">
        <f>MMULT(B16:E16,M31:M34)</f>
        <v>0.46905218997807757</v>
      </c>
      <c r="C32" s="31">
        <f>MMULT(B17:E17,M31:M34)</f>
        <v>-3.0947810021922414E-2</v>
      </c>
      <c r="E32" s="17" t="s">
        <v>69</v>
      </c>
      <c r="F32" s="32">
        <f>MDETERM(B32:C33)</f>
        <v>0.17677669529663689</v>
      </c>
      <c r="H32" s="49">
        <v>2</v>
      </c>
      <c r="I32" s="29">
        <f>K30-K30*J30</f>
        <v>0.39433756729740643</v>
      </c>
      <c r="J32" s="29">
        <f>-K30-K30*I30</f>
        <v>-0.10566243270259354</v>
      </c>
      <c r="K32" s="29"/>
      <c r="L32" s="49">
        <v>2</v>
      </c>
      <c r="M32" s="29">
        <f>O30-O30*N30</f>
        <v>0.39433756729740643</v>
      </c>
      <c r="N32" s="29">
        <f>-O30-O30*M30</f>
        <v>-0.39433756729740643</v>
      </c>
    </row>
    <row r="33" spans="1:14" ht="13.5" thickBot="1" x14ac:dyDescent="0.25">
      <c r="A33" s="17" t="s">
        <v>70</v>
      </c>
      <c r="B33" s="33">
        <f>MMULT(B16:E16,N31:N34)</f>
        <v>-0.11549879938480379</v>
      </c>
      <c r="C33" s="34">
        <f>MMULT(B17:E17,N31:N34)</f>
        <v>0.38450120061519621</v>
      </c>
      <c r="H33" s="49">
        <v>3</v>
      </c>
      <c r="I33" s="29">
        <f>K30+K30*J30</f>
        <v>0.10566243270259354</v>
      </c>
      <c r="J33" s="29">
        <f>K30+K30*I30</f>
        <v>0.10566243270259354</v>
      </c>
      <c r="K33" s="29"/>
      <c r="L33" s="49">
        <v>3</v>
      </c>
      <c r="M33" s="29">
        <f>O30+O30*N30</f>
        <v>0.10566243270259354</v>
      </c>
      <c r="N33" s="29">
        <f>O30+O30*M30</f>
        <v>0.39433756729740643</v>
      </c>
    </row>
    <row r="34" spans="1:14" x14ac:dyDescent="0.2">
      <c r="H34" s="49">
        <v>4</v>
      </c>
      <c r="I34" s="29">
        <f>-K30-K30*J30</f>
        <v>-0.10566243270259354</v>
      </c>
      <c r="J34" s="29">
        <f>K30-K30*I30</f>
        <v>0.39433756729740643</v>
      </c>
      <c r="K34" s="29"/>
      <c r="L34" s="49">
        <v>4</v>
      </c>
      <c r="M34" s="29">
        <f>-O30-O30*N30</f>
        <v>-0.10566243270259354</v>
      </c>
      <c r="N34" s="29">
        <f>O30-O30*M30</f>
        <v>0.10566243270259354</v>
      </c>
    </row>
  </sheetData>
  <mergeCells count="3">
    <mergeCell ref="A1:P1"/>
    <mergeCell ref="B2:L2"/>
    <mergeCell ref="N2:P2"/>
  </mergeCells>
  <phoneticPr fontId="8" type="noConversion"/>
  <printOptions horizontalCentered="1" verticalCentered="1" gridLines="1" gridLinesSet="0"/>
  <pageMargins left="0.64" right="0.75" top="0.95" bottom="1.02" header="0.5" footer="0.5"/>
  <pageSetup paperSize="9" orientation="landscape" horizontalDpi="4294967293" r:id="rId1"/>
  <headerFooter alignWithMargins="0">
    <oddHeader>&amp;CCálculo dos deslocamentos, deformações e tensões de um quadrado com um só elemento de 4 nós INTEGRAÇÂO COMPLETA</oddHeader>
    <oddFooter>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topLeftCell="C4" workbookViewId="0">
      <selection activeCell="R25" sqref="R25"/>
    </sheetView>
  </sheetViews>
  <sheetFormatPr defaultRowHeight="12.75" x14ac:dyDescent="0.2"/>
  <cols>
    <col min="1" max="1" width="8.28515625" style="16" customWidth="1"/>
    <col min="2" max="2" width="10.28515625" style="16" customWidth="1"/>
    <col min="3" max="3" width="7.42578125" style="16" customWidth="1"/>
    <col min="4" max="4" width="10.42578125" style="16" customWidth="1"/>
    <col min="5" max="5" width="9.5703125" style="16" customWidth="1"/>
    <col min="6" max="6" width="11.5703125" style="16" customWidth="1"/>
    <col min="7" max="7" width="13" style="16" customWidth="1"/>
    <col min="8" max="8" width="10.28515625" style="16" customWidth="1"/>
    <col min="9" max="9" width="8.28515625" style="16" customWidth="1"/>
    <col min="10" max="10" width="10.42578125" style="16" customWidth="1"/>
    <col min="11" max="11" width="9.85546875" style="16" customWidth="1"/>
    <col min="12" max="12" width="7.140625" style="16" customWidth="1"/>
    <col min="13" max="13" width="10" style="16" bestFit="1" customWidth="1"/>
    <col min="14" max="14" width="7" style="16" customWidth="1"/>
    <col min="15" max="16384" width="9.140625" style="16"/>
  </cols>
  <sheetData>
    <row r="1" spans="1:16" x14ac:dyDescent="0.2">
      <c r="A1" s="52" t="s">
        <v>11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16" x14ac:dyDescent="0.2">
      <c r="A2" s="17" t="s">
        <v>9</v>
      </c>
      <c r="B2" s="53" t="str">
        <f>IF('MEF 3'!B2:L2&lt;&gt;" ",'MEF 3'!B2:L2," ")</f>
        <v>André Duarte Ferreira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17" t="s">
        <v>10</v>
      </c>
      <c r="N2" s="53">
        <f>'MEF 3'!N2:P2</f>
        <v>200500445</v>
      </c>
      <c r="O2" s="53"/>
      <c r="P2" s="53"/>
    </row>
    <row r="15" spans="1:16" ht="13.5" thickBot="1" x14ac:dyDescent="0.25"/>
    <row r="16" spans="1:16" ht="13.5" thickBot="1" x14ac:dyDescent="0.25">
      <c r="A16" s="17" t="s">
        <v>53</v>
      </c>
      <c r="B16" s="23">
        <v>0</v>
      </c>
      <c r="C16" s="24">
        <v>1</v>
      </c>
      <c r="D16" s="24">
        <f>SQRT(2)/2</f>
        <v>0.70710678118654757</v>
      </c>
      <c r="E16" s="25">
        <v>0</v>
      </c>
      <c r="F16" s="26"/>
      <c r="G16" s="26"/>
      <c r="H16" s="26"/>
      <c r="I16" s="26"/>
    </row>
    <row r="17" spans="1:23" ht="13.5" thickBot="1" x14ac:dyDescent="0.25">
      <c r="A17" s="17" t="s">
        <v>54</v>
      </c>
      <c r="B17" s="23">
        <v>0</v>
      </c>
      <c r="C17" s="24">
        <v>0</v>
      </c>
      <c r="D17" s="24">
        <f>SQRT(2)/2</f>
        <v>0.70710678118654757</v>
      </c>
      <c r="E17" s="25">
        <v>1</v>
      </c>
      <c r="F17" s="26"/>
      <c r="G17" s="27" t="s">
        <v>8</v>
      </c>
      <c r="H17" s="28">
        <f t="array" ref="H17">(5/9)*(8/9)*(+M24+M28+M32+M36)+(5/9)*(5/9)*(F20+F24+F28+F32)+(8/9)*(8/9)*M20</f>
        <v>0.70710678118654757</v>
      </c>
      <c r="I17" s="26"/>
    </row>
    <row r="18" spans="1:23" x14ac:dyDescent="0.2">
      <c r="F18" s="26"/>
      <c r="G18" s="26"/>
      <c r="H18" s="26"/>
      <c r="I18" s="26"/>
    </row>
    <row r="19" spans="1:23" ht="13.5" thickBot="1" x14ac:dyDescent="0.25">
      <c r="P19" s="49" t="s">
        <v>105</v>
      </c>
      <c r="Q19" s="49" t="s">
        <v>86</v>
      </c>
      <c r="R19" s="49" t="s">
        <v>87</v>
      </c>
      <c r="S19" s="29"/>
      <c r="T19" s="49" t="s">
        <v>106</v>
      </c>
      <c r="U19" s="49" t="s">
        <v>86</v>
      </c>
      <c r="V19" s="49" t="s">
        <v>87</v>
      </c>
    </row>
    <row r="20" spans="1:23" ht="13.5" thickBot="1" x14ac:dyDescent="0.25">
      <c r="B20" s="30">
        <f>MMULT($B$16:$E$16,Q21:Q24)</f>
        <v>0.37005816736255759</v>
      </c>
      <c r="C20" s="31">
        <f>MMULT($B$17:$E$17,Q21:Q24)</f>
        <v>-0.12994183263744241</v>
      </c>
      <c r="E20" s="17" t="s">
        <v>55</v>
      </c>
      <c r="F20" s="32">
        <f>MDETERM(B20:C21)</f>
        <v>0.14841743132959723</v>
      </c>
      <c r="I20" s="30">
        <f>MMULT($B$16:$E$16,Q37:Q40)</f>
        <v>0.42677669529663687</v>
      </c>
      <c r="J20" s="31">
        <f>MMULT($B$17:$E$17,Q37:Q40)</f>
        <v>-7.3223304703363107E-2</v>
      </c>
      <c r="L20" s="17" t="s">
        <v>73</v>
      </c>
      <c r="M20" s="32">
        <f>MDETERM(I20:J21)</f>
        <v>0.17677669529663687</v>
      </c>
      <c r="N20" s="50" t="s">
        <v>116</v>
      </c>
      <c r="P20" s="49"/>
      <c r="Q20" s="49">
        <v>0</v>
      </c>
      <c r="R20" s="49">
        <f>(3/5)^0.5</f>
        <v>0.7745966692414834</v>
      </c>
      <c r="S20" s="29">
        <v>0.25</v>
      </c>
      <c r="T20" s="49"/>
      <c r="U20" s="49">
        <v>0</v>
      </c>
      <c r="V20" s="49">
        <f>-R20</f>
        <v>-0.7745966692414834</v>
      </c>
      <c r="W20" s="29">
        <v>0.25</v>
      </c>
    </row>
    <row r="21" spans="1:23" ht="13.5" thickBot="1" x14ac:dyDescent="0.25">
      <c r="A21" s="17" t="s">
        <v>56</v>
      </c>
      <c r="B21" s="33">
        <f>MMULT($B$16:$E$16,R21:R24)</f>
        <v>-7.3223304703363107E-2</v>
      </c>
      <c r="C21" s="34">
        <f>MMULT($B$17:$E$17,R21:R24)</f>
        <v>0.42677669529663687</v>
      </c>
      <c r="H21" s="17" t="s">
        <v>74</v>
      </c>
      <c r="I21" s="33">
        <f>MMULT($B$16:$E$16,R37:R40)</f>
        <v>-7.3223304703363107E-2</v>
      </c>
      <c r="J21" s="34">
        <f>MMULT($B$17:$E$17,R37:R40)</f>
        <v>0.42677669529663687</v>
      </c>
      <c r="N21" s="50" t="s">
        <v>116</v>
      </c>
      <c r="P21" s="49">
        <v>1</v>
      </c>
      <c r="Q21" s="29">
        <f>-S20+S20*R20</f>
        <v>-5.6350832689629149E-2</v>
      </c>
      <c r="R21" s="29">
        <f>-S20+S20*Q20</f>
        <v>-0.25</v>
      </c>
      <c r="S21" s="29"/>
      <c r="T21" s="49">
        <v>1</v>
      </c>
      <c r="U21" s="29">
        <f>-W20+W20*V20</f>
        <v>-0.44364916731037085</v>
      </c>
      <c r="V21" s="29">
        <f>-W20+W20*U20</f>
        <v>-0.25</v>
      </c>
    </row>
    <row r="22" spans="1:23" x14ac:dyDescent="0.2">
      <c r="P22" s="49">
        <v>2</v>
      </c>
      <c r="Q22" s="29">
        <f>S20-S20*R20</f>
        <v>5.6350832689629149E-2</v>
      </c>
      <c r="R22" s="29">
        <f>-S20-S20*Q20</f>
        <v>-0.25</v>
      </c>
      <c r="S22" s="29"/>
      <c r="T22" s="49">
        <v>2</v>
      </c>
      <c r="U22" s="29">
        <f>W20-W20*V20</f>
        <v>0.44364916731037085</v>
      </c>
      <c r="V22" s="29">
        <f>-W20-W20*U20</f>
        <v>-0.25</v>
      </c>
    </row>
    <row r="23" spans="1:23" ht="13.5" thickBot="1" x14ac:dyDescent="0.25">
      <c r="P23" s="49">
        <v>3</v>
      </c>
      <c r="Q23" s="29">
        <f>S20+S20*R20</f>
        <v>0.44364916731037085</v>
      </c>
      <c r="R23" s="29">
        <f>S20+S20*Q20</f>
        <v>0.25</v>
      </c>
      <c r="S23" s="29"/>
      <c r="T23" s="49">
        <v>3</v>
      </c>
      <c r="U23" s="29">
        <f>W20+W20*V20</f>
        <v>5.6350832689629149E-2</v>
      </c>
      <c r="V23" s="29">
        <f>W20+W20*U20</f>
        <v>0.25</v>
      </c>
    </row>
    <row r="24" spans="1:23" ht="13.5" thickBot="1" x14ac:dyDescent="0.25">
      <c r="B24" s="30">
        <f>MMULT(B16:E16,U21:U24)</f>
        <v>0.4834952232307162</v>
      </c>
      <c r="C24" s="31">
        <f>MMULT(B17:E17,U21:U24)</f>
        <v>-1.6504776769283795E-2</v>
      </c>
      <c r="E24" s="17" t="s">
        <v>57</v>
      </c>
      <c r="F24" s="32">
        <f>MDETERM(B24:C25)</f>
        <v>0.20513595926367653</v>
      </c>
      <c r="I24" s="30">
        <f>MMULT($B$16:$E$16,U37:U40)</f>
        <v>0.37005816736255759</v>
      </c>
      <c r="J24" s="31">
        <f>MMULT($B$17:$E$17,U37:U40)</f>
        <v>-0.12994183263744241</v>
      </c>
      <c r="L24" s="17" t="s">
        <v>75</v>
      </c>
      <c r="M24" s="32">
        <f>MDETERM(I24:J25)</f>
        <v>0.12005816736255757</v>
      </c>
      <c r="P24" s="49">
        <v>4</v>
      </c>
      <c r="Q24" s="29">
        <f>-S20-S20*R20</f>
        <v>-0.44364916731037085</v>
      </c>
      <c r="R24" s="29">
        <f>S20-S20*Q20</f>
        <v>0.25</v>
      </c>
      <c r="S24" s="29"/>
      <c r="T24" s="49">
        <v>4</v>
      </c>
      <c r="U24" s="29">
        <f>-W20-W20*V20</f>
        <v>-5.6350832689629149E-2</v>
      </c>
      <c r="V24" s="29">
        <f>W20-W20*U20</f>
        <v>0.25</v>
      </c>
    </row>
    <row r="25" spans="1:23" ht="13.5" thickBot="1" x14ac:dyDescent="0.25">
      <c r="A25" s="35" t="s">
        <v>58</v>
      </c>
      <c r="B25" s="33">
        <f>MMULT(B16:E16,V21:V24)</f>
        <v>-7.3223304703363107E-2</v>
      </c>
      <c r="C25" s="34">
        <f>MMULT(B17:E17,V21:V24)</f>
        <v>0.42677669529663687</v>
      </c>
      <c r="H25" s="35" t="s">
        <v>76</v>
      </c>
      <c r="I25" s="33">
        <f>MMULT($B$16:$E$16,V37:V40)</f>
        <v>-0.12994183263744241</v>
      </c>
      <c r="J25" s="34">
        <f>MMULT($B$17:$E$17,V37:V40)</f>
        <v>0.37005816736255759</v>
      </c>
      <c r="P25" s="29"/>
      <c r="Q25" s="29" t="s">
        <v>118</v>
      </c>
      <c r="R25" s="29" t="s">
        <v>117</v>
      </c>
      <c r="S25" s="29"/>
      <c r="T25" s="29"/>
      <c r="U25" s="29" t="s">
        <v>118</v>
      </c>
      <c r="V25" s="29" t="s">
        <v>117</v>
      </c>
    </row>
    <row r="26" spans="1:23" x14ac:dyDescent="0.2">
      <c r="G26" s="51" t="s">
        <v>115</v>
      </c>
      <c r="P26" s="29"/>
      <c r="Q26" s="29"/>
      <c r="R26" s="29"/>
      <c r="S26" s="29"/>
      <c r="T26" s="29"/>
      <c r="U26" s="29"/>
      <c r="V26" s="29"/>
    </row>
    <row r="27" spans="1:23" ht="13.5" thickBot="1" x14ac:dyDescent="0.25">
      <c r="G27" s="51" t="s">
        <v>115</v>
      </c>
      <c r="P27" s="49" t="s">
        <v>107</v>
      </c>
      <c r="Q27" s="49" t="s">
        <v>86</v>
      </c>
      <c r="R27" s="49" t="s">
        <v>87</v>
      </c>
      <c r="S27" s="29"/>
      <c r="T27" s="49" t="s">
        <v>108</v>
      </c>
      <c r="U27" s="49" t="s">
        <v>86</v>
      </c>
      <c r="V27" s="49" t="s">
        <v>87</v>
      </c>
    </row>
    <row r="28" spans="1:23" ht="13.5" thickBot="1" x14ac:dyDescent="0.25">
      <c r="B28" s="30">
        <f>MMULT($B$16:$E$16,Q29:Q32)</f>
        <v>0.42677669529663687</v>
      </c>
      <c r="C28" s="31">
        <f>MMULT($B$17:$E$17,Q29:Q32)</f>
        <v>-7.3223304703363107E-2</v>
      </c>
      <c r="E28" s="17" t="s">
        <v>59</v>
      </c>
      <c r="F28" s="32">
        <f>MDETERM(B28:C29)</f>
        <v>0.14841743132959723</v>
      </c>
      <c r="I28" s="30">
        <f>MMULT($B$16:$E$16,Q45:Q48)</f>
        <v>0.4834952232307162</v>
      </c>
      <c r="J28" s="31">
        <f>MMULT($B$17:$E$17,Q45:Q48)</f>
        <v>-1.6504776769283795E-2</v>
      </c>
      <c r="L28" s="17" t="s">
        <v>77</v>
      </c>
      <c r="M28" s="32">
        <f>MDETERM(I28:J29)</f>
        <v>0.2334952232307162</v>
      </c>
      <c r="P28" s="49"/>
      <c r="Q28" s="49">
        <f>R20</f>
        <v>0.7745966692414834</v>
      </c>
      <c r="R28" s="49">
        <v>0</v>
      </c>
      <c r="S28" s="29">
        <v>0.25</v>
      </c>
      <c r="T28" s="49"/>
      <c r="U28" s="49">
        <f>-R20</f>
        <v>-0.7745966692414834</v>
      </c>
      <c r="V28" s="49">
        <v>0</v>
      </c>
      <c r="W28" s="29">
        <v>0.25</v>
      </c>
    </row>
    <row r="29" spans="1:23" ht="13.5" thickBot="1" x14ac:dyDescent="0.25">
      <c r="A29" s="35" t="s">
        <v>60</v>
      </c>
      <c r="B29" s="33">
        <f>MMULT($B$16:$E$16,R29:R32)</f>
        <v>-0.12994183263744241</v>
      </c>
      <c r="C29" s="34">
        <f>MMULT($B$17:$E$17,R29:R32)</f>
        <v>0.37005816736255759</v>
      </c>
      <c r="H29" s="35" t="s">
        <v>78</v>
      </c>
      <c r="I29" s="33">
        <f>MMULT($B$16:$E$16,R45:R48)</f>
        <v>-1.6504776769283795E-2</v>
      </c>
      <c r="J29" s="34">
        <f>MMULT($B$17:$E$17,R45:R48)</f>
        <v>0.4834952232307162</v>
      </c>
      <c r="P29" s="49">
        <v>1</v>
      </c>
      <c r="Q29" s="29">
        <f>-S28+S28*R28</f>
        <v>-0.25</v>
      </c>
      <c r="R29" s="29">
        <f>-S28+S28*Q28</f>
        <v>-5.6350832689629149E-2</v>
      </c>
      <c r="S29" s="29"/>
      <c r="T29" s="49">
        <v>1</v>
      </c>
      <c r="U29" s="29">
        <f>-W28+W28*V28</f>
        <v>-0.25</v>
      </c>
      <c r="V29" s="29">
        <f>-W28+W28*U28</f>
        <v>-0.44364916731037085</v>
      </c>
    </row>
    <row r="30" spans="1:23" x14ac:dyDescent="0.2">
      <c r="N30" s="50" t="s">
        <v>115</v>
      </c>
      <c r="P30" s="49">
        <v>2</v>
      </c>
      <c r="Q30" s="29">
        <f>S28-S28*R28</f>
        <v>0.25</v>
      </c>
      <c r="R30" s="29">
        <f>-S28-S28*Q28</f>
        <v>-0.44364916731037085</v>
      </c>
      <c r="S30" s="29"/>
      <c r="T30" s="49">
        <v>2</v>
      </c>
      <c r="U30" s="29">
        <f>W28-W28*V28</f>
        <v>0.25</v>
      </c>
      <c r="V30" s="29">
        <f>-W28-W28*U28</f>
        <v>-5.6350832689629149E-2</v>
      </c>
    </row>
    <row r="31" spans="1:23" ht="13.5" thickBot="1" x14ac:dyDescent="0.25">
      <c r="N31" s="50" t="s">
        <v>116</v>
      </c>
      <c r="P31" s="49">
        <v>3</v>
      </c>
      <c r="Q31" s="29">
        <f>S28+S28*R28</f>
        <v>0.25</v>
      </c>
      <c r="R31" s="29">
        <f>S28+S28*Q28</f>
        <v>0.44364916731037085</v>
      </c>
      <c r="S31" s="29"/>
      <c r="T31" s="49">
        <v>3</v>
      </c>
      <c r="U31" s="29">
        <f>W28+W28*V28</f>
        <v>0.25</v>
      </c>
      <c r="V31" s="29">
        <f>W28+W28*U28</f>
        <v>5.6350832689629149E-2</v>
      </c>
    </row>
    <row r="32" spans="1:23" ht="13.5" thickBot="1" x14ac:dyDescent="0.25">
      <c r="B32" s="30">
        <f>MMULT($B$16:$E$16,U29:U32)</f>
        <v>0.42677669529663687</v>
      </c>
      <c r="C32" s="31">
        <f>MMULT($B$17:$E$17,U29:U32)</f>
        <v>-7.3223304703363107E-2</v>
      </c>
      <c r="E32" s="17" t="s">
        <v>61</v>
      </c>
      <c r="F32" s="32">
        <f>MDETERM(B32:C33)</f>
        <v>0.20513595926367653</v>
      </c>
      <c r="I32" s="30">
        <f>MMULT($B$16:$E$16,U45:U48)</f>
        <v>0.4834952232307162</v>
      </c>
      <c r="J32" s="31">
        <f>MMULT($B$17:$E$17,U45:U48)</f>
        <v>-1.6504776769283795E-2</v>
      </c>
      <c r="L32" s="17" t="s">
        <v>79</v>
      </c>
      <c r="M32" s="32">
        <f>MDETERM(I32:J33)</f>
        <v>0.17677669529663689</v>
      </c>
      <c r="N32" s="18"/>
      <c r="P32" s="49">
        <v>4</v>
      </c>
      <c r="Q32" s="29">
        <f>-S28-S28*R28</f>
        <v>-0.25</v>
      </c>
      <c r="R32" s="29">
        <f>S28-S28*Q28</f>
        <v>5.6350832689629149E-2</v>
      </c>
      <c r="S32" s="29"/>
      <c r="T32" s="49">
        <v>4</v>
      </c>
      <c r="U32" s="29">
        <f>-W28-W28*V28</f>
        <v>-0.25</v>
      </c>
      <c r="V32" s="29">
        <f>W28-W28*U28</f>
        <v>0.44364916731037085</v>
      </c>
    </row>
    <row r="33" spans="1:23" ht="13.5" thickBot="1" x14ac:dyDescent="0.25">
      <c r="A33" s="35" t="s">
        <v>62</v>
      </c>
      <c r="B33" s="33">
        <f>MMULT($B$16:$E$16,V29:V32)</f>
        <v>-1.6504776769283795E-2</v>
      </c>
      <c r="C33" s="34">
        <f>MMULT($B$17:$E$17,V29:V32)</f>
        <v>0.4834952232307162</v>
      </c>
      <c r="H33" s="35" t="s">
        <v>80</v>
      </c>
      <c r="I33" s="33">
        <f>MMULT($B$16:$E$16,V45:V48)</f>
        <v>-0.12994183263744241</v>
      </c>
      <c r="J33" s="34">
        <f>MMULT($B$17:$E$17,V45:V48)</f>
        <v>0.37005816736255759</v>
      </c>
      <c r="Q33" s="29" t="s">
        <v>117</v>
      </c>
      <c r="R33" s="29" t="s">
        <v>118</v>
      </c>
      <c r="U33" s="29" t="s">
        <v>117</v>
      </c>
      <c r="V33" s="29" t="s">
        <v>118</v>
      </c>
    </row>
    <row r="35" spans="1:23" ht="13.5" thickBot="1" x14ac:dyDescent="0.25">
      <c r="P35" s="49" t="s">
        <v>89</v>
      </c>
      <c r="Q35" s="49" t="s">
        <v>86</v>
      </c>
      <c r="R35" s="49" t="s">
        <v>87</v>
      </c>
      <c r="S35" s="29"/>
      <c r="T35" s="49" t="s">
        <v>90</v>
      </c>
      <c r="U35" s="49" t="s">
        <v>86</v>
      </c>
      <c r="V35" s="49" t="s">
        <v>87</v>
      </c>
    </row>
    <row r="36" spans="1:23" ht="13.5" thickBot="1" x14ac:dyDescent="0.25">
      <c r="I36" s="30">
        <f>MMULT($B$16:$E$16,Q53:Q56)</f>
        <v>0.37005816736255759</v>
      </c>
      <c r="J36" s="31">
        <f>MMULT($B$17:$E$17,Q53:Q56)</f>
        <v>-0.12994183263744241</v>
      </c>
      <c r="L36" s="17" t="s">
        <v>81</v>
      </c>
      <c r="M36" s="32">
        <f>MDETERM(I36:J37)</f>
        <v>0.17677669529663689</v>
      </c>
      <c r="P36" s="49"/>
      <c r="Q36" s="49">
        <v>0</v>
      </c>
      <c r="R36" s="49">
        <v>0</v>
      </c>
      <c r="S36" s="29">
        <v>0.25</v>
      </c>
      <c r="T36" s="49"/>
      <c r="U36" s="49">
        <f>R20</f>
        <v>0.7745966692414834</v>
      </c>
      <c r="V36" s="49">
        <f>R20</f>
        <v>0.7745966692414834</v>
      </c>
      <c r="W36" s="29">
        <v>0.25</v>
      </c>
    </row>
    <row r="37" spans="1:23" ht="13.5" thickBot="1" x14ac:dyDescent="0.25">
      <c r="H37" s="17" t="s">
        <v>82</v>
      </c>
      <c r="I37" s="33">
        <f>MMULT($B$16:$E$16,R53:R56)</f>
        <v>-1.6504776769283795E-2</v>
      </c>
      <c r="J37" s="34">
        <f>MMULT($B$17:$E$17,R53:R56)</f>
        <v>0.4834952232307162</v>
      </c>
      <c r="P37" s="49">
        <v>1</v>
      </c>
      <c r="Q37" s="29">
        <f>-S36+S36*R36</f>
        <v>-0.25</v>
      </c>
      <c r="R37" s="29">
        <f>-S36+S36*Q36</f>
        <v>-0.25</v>
      </c>
      <c r="S37" s="29"/>
      <c r="T37" s="49">
        <v>1</v>
      </c>
      <c r="U37" s="29">
        <f>-W36+W36*V36</f>
        <v>-5.6350832689629149E-2</v>
      </c>
      <c r="V37" s="29">
        <f>-W36+W36*U36</f>
        <v>-5.6350832689629149E-2</v>
      </c>
    </row>
    <row r="38" spans="1:23" x14ac:dyDescent="0.2">
      <c r="P38" s="49">
        <v>2</v>
      </c>
      <c r="Q38" s="29">
        <f>S36-S36*R36</f>
        <v>0.25</v>
      </c>
      <c r="R38" s="29">
        <f>-S36-S36*Q36</f>
        <v>-0.25</v>
      </c>
      <c r="S38" s="29"/>
      <c r="T38" s="49">
        <v>2</v>
      </c>
      <c r="U38" s="29">
        <f>W36-W36*V36</f>
        <v>5.6350832689629149E-2</v>
      </c>
      <c r="V38" s="29">
        <f>-W36-W36*U36</f>
        <v>-0.44364916731037085</v>
      </c>
    </row>
    <row r="39" spans="1:23" x14ac:dyDescent="0.2">
      <c r="P39" s="49">
        <v>3</v>
      </c>
      <c r="Q39" s="29">
        <f>S36+S36*R36</f>
        <v>0.25</v>
      </c>
      <c r="R39" s="29">
        <f>S36+S36*Q36</f>
        <v>0.25</v>
      </c>
      <c r="S39" s="29"/>
      <c r="T39" s="49">
        <v>3</v>
      </c>
      <c r="U39" s="29">
        <f>W36+W36*V36</f>
        <v>0.44364916731037085</v>
      </c>
      <c r="V39" s="29">
        <f>W36+W36*U36</f>
        <v>0.44364916731037085</v>
      </c>
    </row>
    <row r="40" spans="1:23" x14ac:dyDescent="0.2">
      <c r="P40" s="49">
        <v>4</v>
      </c>
      <c r="Q40" s="29">
        <f>-S36-S36*R36</f>
        <v>-0.25</v>
      </c>
      <c r="R40" s="29">
        <f>S36-S36*Q36</f>
        <v>0.25</v>
      </c>
      <c r="S40" s="29"/>
      <c r="T40" s="49">
        <v>4</v>
      </c>
      <c r="U40" s="29">
        <f>-W36-W36*V36</f>
        <v>-0.44364916731037085</v>
      </c>
      <c r="V40" s="29">
        <f>W36-W36*U36</f>
        <v>5.6350832689629149E-2</v>
      </c>
    </row>
    <row r="41" spans="1:23" x14ac:dyDescent="0.2">
      <c r="P41" s="29"/>
      <c r="Q41" s="29" t="s">
        <v>118</v>
      </c>
      <c r="R41" s="29" t="s">
        <v>118</v>
      </c>
      <c r="S41" s="29"/>
      <c r="T41" s="29"/>
      <c r="U41" s="29" t="s">
        <v>117</v>
      </c>
      <c r="V41" s="29" t="s">
        <v>117</v>
      </c>
    </row>
    <row r="42" spans="1:23" x14ac:dyDescent="0.2">
      <c r="P42" s="29"/>
      <c r="Q42" s="29"/>
      <c r="R42" s="29"/>
      <c r="S42" s="29"/>
      <c r="T42" s="29"/>
      <c r="U42" s="29"/>
      <c r="V42" s="29"/>
    </row>
    <row r="43" spans="1:23" x14ac:dyDescent="0.2">
      <c r="P43" s="49" t="s">
        <v>91</v>
      </c>
      <c r="Q43" s="49" t="s">
        <v>86</v>
      </c>
      <c r="R43" s="49" t="s">
        <v>87</v>
      </c>
      <c r="S43" s="29"/>
      <c r="T43" s="49" t="s">
        <v>92</v>
      </c>
      <c r="U43" s="49" t="s">
        <v>86</v>
      </c>
      <c r="V43" s="49" t="s">
        <v>87</v>
      </c>
    </row>
    <row r="44" spans="1:23" x14ac:dyDescent="0.2">
      <c r="P44" s="49"/>
      <c r="Q44" s="49">
        <f>-R20</f>
        <v>-0.7745966692414834</v>
      </c>
      <c r="R44" s="49">
        <f>-R20</f>
        <v>-0.7745966692414834</v>
      </c>
      <c r="S44" s="29">
        <v>0.25</v>
      </c>
      <c r="T44" s="49"/>
      <c r="U44" s="49">
        <f>R20</f>
        <v>0.7745966692414834</v>
      </c>
      <c r="V44" s="49">
        <f>-R20</f>
        <v>-0.7745966692414834</v>
      </c>
      <c r="W44" s="29">
        <v>0.25</v>
      </c>
    </row>
    <row r="45" spans="1:23" x14ac:dyDescent="0.2">
      <c r="P45" s="49">
        <v>1</v>
      </c>
      <c r="Q45" s="29">
        <f>-S44+S44*R44</f>
        <v>-0.44364916731037085</v>
      </c>
      <c r="R45" s="29">
        <f>-S44+S44*Q44</f>
        <v>-0.44364916731037085</v>
      </c>
      <c r="S45" s="29"/>
      <c r="T45" s="49">
        <v>1</v>
      </c>
      <c r="U45" s="29">
        <f>-W44+W44*V44</f>
        <v>-0.44364916731037085</v>
      </c>
      <c r="V45" s="29">
        <f>-W44+W44*U44</f>
        <v>-5.6350832689629149E-2</v>
      </c>
    </row>
    <row r="46" spans="1:23" x14ac:dyDescent="0.2">
      <c r="P46" s="49">
        <v>2</v>
      </c>
      <c r="Q46" s="29">
        <f>S44-S44*R44</f>
        <v>0.44364916731037085</v>
      </c>
      <c r="R46" s="29">
        <f>-S44-S44*Q44</f>
        <v>-5.6350832689629149E-2</v>
      </c>
      <c r="S46" s="29"/>
      <c r="T46" s="49">
        <v>2</v>
      </c>
      <c r="U46" s="29">
        <f>W44-W44*V44</f>
        <v>0.44364916731037085</v>
      </c>
      <c r="V46" s="29">
        <f>-W44-W44*U44</f>
        <v>-0.44364916731037085</v>
      </c>
    </row>
    <row r="47" spans="1:23" x14ac:dyDescent="0.2">
      <c r="P47" s="49">
        <v>3</v>
      </c>
      <c r="Q47" s="29">
        <f>S44+S44*R44</f>
        <v>5.6350832689629149E-2</v>
      </c>
      <c r="R47" s="29">
        <f>S44+S44*Q44</f>
        <v>5.6350832689629149E-2</v>
      </c>
      <c r="S47" s="29"/>
      <c r="T47" s="49">
        <v>3</v>
      </c>
      <c r="U47" s="29">
        <f>W44+W44*V44</f>
        <v>5.6350832689629149E-2</v>
      </c>
      <c r="V47" s="29">
        <f>W44+W44*U44</f>
        <v>0.44364916731037085</v>
      </c>
    </row>
    <row r="48" spans="1:23" x14ac:dyDescent="0.2">
      <c r="P48" s="49">
        <v>4</v>
      </c>
      <c r="Q48" s="29">
        <f>-S44-S44*R44</f>
        <v>-5.6350832689629149E-2</v>
      </c>
      <c r="R48" s="29">
        <f>S44-S44*Q44</f>
        <v>0.44364916731037085</v>
      </c>
      <c r="S48" s="29"/>
      <c r="T48" s="49">
        <v>4</v>
      </c>
      <c r="U48" s="29">
        <f>-W44-W44*V44</f>
        <v>-5.6350832689629149E-2</v>
      </c>
      <c r="V48" s="29">
        <f>W44-W44*U44</f>
        <v>5.6350832689629149E-2</v>
      </c>
    </row>
    <row r="49" spans="16:22" x14ac:dyDescent="0.2">
      <c r="Q49" s="29" t="s">
        <v>117</v>
      </c>
      <c r="R49" s="29" t="s">
        <v>117</v>
      </c>
      <c r="U49" s="29" t="s">
        <v>117</v>
      </c>
      <c r="V49" s="29" t="s">
        <v>117</v>
      </c>
    </row>
    <row r="51" spans="16:22" x14ac:dyDescent="0.2">
      <c r="P51" s="49" t="s">
        <v>93</v>
      </c>
      <c r="Q51" s="49" t="s">
        <v>86</v>
      </c>
      <c r="R51" s="49" t="s">
        <v>87</v>
      </c>
    </row>
    <row r="52" spans="16:22" x14ac:dyDescent="0.2">
      <c r="P52" s="49"/>
      <c r="Q52" s="49">
        <f>-R20</f>
        <v>-0.7745966692414834</v>
      </c>
      <c r="R52" s="49">
        <f>R20</f>
        <v>0.7745966692414834</v>
      </c>
      <c r="S52" s="29">
        <v>0.25</v>
      </c>
    </row>
    <row r="53" spans="16:22" x14ac:dyDescent="0.2">
      <c r="P53" s="49">
        <v>1</v>
      </c>
      <c r="Q53" s="29">
        <f>-S52+S52*R52</f>
        <v>-5.6350832689629149E-2</v>
      </c>
      <c r="R53" s="29">
        <f>-S52+S52*Q52</f>
        <v>-0.44364916731037085</v>
      </c>
    </row>
    <row r="54" spans="16:22" x14ac:dyDescent="0.2">
      <c r="P54" s="49">
        <v>2</v>
      </c>
      <c r="Q54" s="29">
        <f>S52-S52*R52</f>
        <v>5.6350832689629149E-2</v>
      </c>
      <c r="R54" s="29">
        <f>-S52-S52*Q52</f>
        <v>-5.6350832689629149E-2</v>
      </c>
    </row>
    <row r="55" spans="16:22" x14ac:dyDescent="0.2">
      <c r="P55" s="49">
        <v>3</v>
      </c>
      <c r="Q55" s="29">
        <f>S52+S52*R52</f>
        <v>0.44364916731037085</v>
      </c>
      <c r="R55" s="29">
        <f>S52+S52*Q52</f>
        <v>5.6350832689629149E-2</v>
      </c>
    </row>
    <row r="56" spans="16:22" x14ac:dyDescent="0.2">
      <c r="P56" s="49">
        <v>4</v>
      </c>
      <c r="Q56" s="29">
        <f>-S52-S52*R52</f>
        <v>-0.44364916731037085</v>
      </c>
      <c r="R56" s="29">
        <f>S52-S52*Q52</f>
        <v>0.44364916731037085</v>
      </c>
    </row>
    <row r="57" spans="16:22" x14ac:dyDescent="0.2">
      <c r="Q57" s="29" t="s">
        <v>117</v>
      </c>
      <c r="R57" s="29" t="s">
        <v>117</v>
      </c>
    </row>
  </sheetData>
  <mergeCells count="3">
    <mergeCell ref="A1:P1"/>
    <mergeCell ref="B2:L2"/>
    <mergeCell ref="N2:P2"/>
  </mergeCells>
  <phoneticPr fontId="8" type="noConversion"/>
  <printOptions horizontalCentered="1" verticalCentered="1" gridLines="1" gridLinesSet="0"/>
  <pageMargins left="0.64" right="0.75" top="0.95" bottom="1.02" header="0.5" footer="0.5"/>
  <pageSetup paperSize="9" orientation="landscape" horizontalDpi="4294967293" r:id="rId1"/>
  <headerFooter alignWithMargins="0">
    <oddHeader>&amp;CCálculo dos deslocamentos, deformações e tensões de um quadrado com um só elemento de 4 nós INTEGRAÇÂO COMPLETA</oddHeader>
    <oddFooter>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462"/>
  <sheetViews>
    <sheetView workbookViewId="0">
      <selection activeCell="Q9" sqref="Q9"/>
    </sheetView>
  </sheetViews>
  <sheetFormatPr defaultRowHeight="12.75" x14ac:dyDescent="0.2"/>
  <cols>
    <col min="1" max="1" width="6.7109375" style="16" customWidth="1"/>
    <col min="2" max="2" width="10.7109375" style="16" customWidth="1"/>
    <col min="3" max="3" width="7.42578125" style="16" customWidth="1"/>
    <col min="4" max="4" width="10.42578125" style="16" customWidth="1"/>
    <col min="5" max="5" width="9.5703125" style="16" customWidth="1"/>
    <col min="6" max="6" width="11.5703125" style="16" customWidth="1"/>
    <col min="7" max="7" width="13" style="16" customWidth="1"/>
    <col min="8" max="8" width="10.28515625" style="16" customWidth="1"/>
    <col min="9" max="9" width="8.28515625" style="16" customWidth="1"/>
    <col min="10" max="10" width="10.42578125" style="16" customWidth="1"/>
    <col min="11" max="11" width="9.85546875" style="16" customWidth="1"/>
    <col min="12" max="12" width="7.140625" style="16" customWidth="1"/>
    <col min="13" max="13" width="9.140625" style="16"/>
    <col min="14" max="14" width="7" style="16" customWidth="1"/>
    <col min="15" max="22" width="9.140625" style="16"/>
    <col min="23" max="23" width="11.7109375" style="16" customWidth="1"/>
    <col min="24" max="16384" width="9.140625" style="16"/>
  </cols>
  <sheetData>
    <row r="1" spans="1:19" x14ac:dyDescent="0.2">
      <c r="A1" s="52" t="s">
        <v>11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19" x14ac:dyDescent="0.2">
      <c r="A2" s="17" t="s">
        <v>9</v>
      </c>
      <c r="B2" s="53" t="str">
        <f>IF('MEF 3'!B2:L2&lt;&gt;" ",'MEF 3'!B2:L2," ")</f>
        <v>André Duarte Ferreira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17" t="s">
        <v>10</v>
      </c>
      <c r="N2" s="53">
        <f>'MEF 3'!N2:P2</f>
        <v>200500445</v>
      </c>
      <c r="O2" s="53"/>
      <c r="P2" s="53"/>
    </row>
    <row r="5" spans="1:19" x14ac:dyDescent="0.2">
      <c r="P5" s="49" t="s">
        <v>105</v>
      </c>
      <c r="Q5" s="49" t="s">
        <v>86</v>
      </c>
      <c r="R5" s="49" t="s">
        <v>87</v>
      </c>
      <c r="S5" s="29"/>
    </row>
    <row r="6" spans="1:19" x14ac:dyDescent="0.2">
      <c r="P6" s="49"/>
      <c r="Q6" s="49">
        <v>0</v>
      </c>
      <c r="R6" s="49">
        <v>0</v>
      </c>
      <c r="S6" s="29">
        <v>0.5</v>
      </c>
    </row>
    <row r="7" spans="1:19" x14ac:dyDescent="0.2">
      <c r="P7" s="49">
        <v>1</v>
      </c>
      <c r="Q7" s="29">
        <v>0</v>
      </c>
      <c r="R7" s="29">
        <v>0</v>
      </c>
      <c r="S7" s="29"/>
    </row>
    <row r="8" spans="1:19" x14ac:dyDescent="0.2">
      <c r="P8" s="49">
        <v>2</v>
      </c>
      <c r="Q8" s="29">
        <v>0</v>
      </c>
      <c r="R8" s="29">
        <v>-0.5</v>
      </c>
      <c r="S8" s="29"/>
    </row>
    <row r="9" spans="1:19" x14ac:dyDescent="0.2">
      <c r="P9" s="49">
        <v>3</v>
      </c>
      <c r="Q9" s="29">
        <v>0</v>
      </c>
      <c r="R9" s="29">
        <v>0</v>
      </c>
      <c r="S9" s="29"/>
    </row>
    <row r="10" spans="1:19" x14ac:dyDescent="0.2">
      <c r="P10" s="49">
        <v>4</v>
      </c>
      <c r="Q10" s="29">
        <v>0.5</v>
      </c>
      <c r="R10" s="29">
        <v>0</v>
      </c>
      <c r="S10" s="29"/>
    </row>
    <row r="11" spans="1:19" x14ac:dyDescent="0.2">
      <c r="P11" s="49">
        <v>5</v>
      </c>
      <c r="Q11" s="29">
        <v>0</v>
      </c>
      <c r="R11" s="29">
        <v>0</v>
      </c>
    </row>
    <row r="12" spans="1:19" x14ac:dyDescent="0.2">
      <c r="P12" s="49">
        <v>6</v>
      </c>
      <c r="Q12" s="29">
        <v>0</v>
      </c>
      <c r="R12" s="29">
        <v>0.5</v>
      </c>
    </row>
    <row r="13" spans="1:19" x14ac:dyDescent="0.2">
      <c r="P13" s="49">
        <v>7</v>
      </c>
      <c r="Q13" s="29">
        <v>0</v>
      </c>
      <c r="R13" s="29">
        <v>0</v>
      </c>
    </row>
    <row r="14" spans="1:19" x14ac:dyDescent="0.2">
      <c r="P14" s="49">
        <v>8</v>
      </c>
      <c r="Q14" s="29">
        <v>-0.5</v>
      </c>
      <c r="R14" s="29">
        <v>0</v>
      </c>
    </row>
    <row r="15" spans="1:19" ht="13.5" thickBot="1" x14ac:dyDescent="0.25"/>
    <row r="16" spans="1:19" ht="13.5" thickBot="1" x14ac:dyDescent="0.25">
      <c r="A16" s="17" t="s">
        <v>53</v>
      </c>
      <c r="B16" s="23">
        <f>0</f>
        <v>0</v>
      </c>
      <c r="C16" s="24">
        <f>1/2</f>
        <v>0.5</v>
      </c>
      <c r="D16" s="24">
        <f>1</f>
        <v>1</v>
      </c>
      <c r="E16" s="24">
        <f>COS(PI()/8)</f>
        <v>0.92387953251128674</v>
      </c>
      <c r="F16" s="24">
        <f>SQRT(2)/2</f>
        <v>0.70710678118654757</v>
      </c>
      <c r="G16" s="24">
        <f>E17</f>
        <v>0.38268343236508978</v>
      </c>
      <c r="H16" s="24">
        <f>0</f>
        <v>0</v>
      </c>
      <c r="I16" s="25">
        <f>0</f>
        <v>0</v>
      </c>
      <c r="J16" s="26"/>
      <c r="K16" s="26"/>
      <c r="L16" s="26"/>
      <c r="M16" s="26"/>
    </row>
    <row r="17" spans="1:139" ht="13.5" thickBot="1" x14ac:dyDescent="0.25">
      <c r="A17" s="17" t="s">
        <v>54</v>
      </c>
      <c r="B17" s="23">
        <f>0</f>
        <v>0</v>
      </c>
      <c r="C17" s="24">
        <f>0</f>
        <v>0</v>
      </c>
      <c r="D17" s="24">
        <f>0</f>
        <v>0</v>
      </c>
      <c r="E17" s="24">
        <f>SIN(PI()/8)</f>
        <v>0.38268343236508978</v>
      </c>
      <c r="F17" s="24">
        <f>SQRT(2)/2</f>
        <v>0.70710678118654757</v>
      </c>
      <c r="G17" s="24">
        <f>E16</f>
        <v>0.92387953251128674</v>
      </c>
      <c r="H17" s="24">
        <f>1</f>
        <v>1</v>
      </c>
      <c r="I17" s="25">
        <f>1/2</f>
        <v>0.5</v>
      </c>
      <c r="J17" s="26"/>
      <c r="K17" s="38" t="s">
        <v>7</v>
      </c>
      <c r="L17" s="39">
        <f>4*F20</f>
        <v>0.83979021355163719</v>
      </c>
      <c r="M17" s="26"/>
    </row>
    <row r="18" spans="1:139" x14ac:dyDescent="0.2">
      <c r="J18" s="26"/>
      <c r="K18" s="26"/>
      <c r="L18" s="26"/>
      <c r="M18" s="26"/>
    </row>
    <row r="19" spans="1:139" ht="13.5" thickBot="1" x14ac:dyDescent="0.25"/>
    <row r="20" spans="1:139" ht="13.5" thickBot="1" x14ac:dyDescent="0.25">
      <c r="B20" s="30">
        <f>MMULT($B$16:$I$16,Q7:Q14)</f>
        <v>0.46193976625564337</v>
      </c>
      <c r="C20" s="31">
        <f>MMULT($B$17:$I$17,Q7:Q14)</f>
        <v>-5.8658283817455109E-2</v>
      </c>
      <c r="E20" s="17" t="s">
        <v>63</v>
      </c>
      <c r="F20" s="32">
        <f>MDETERM(B20:C21)</f>
        <v>0.2099475533879093</v>
      </c>
    </row>
    <row r="21" spans="1:139" ht="13.5" thickBot="1" x14ac:dyDescent="0.25">
      <c r="A21" s="17" t="s">
        <v>64</v>
      </c>
      <c r="B21" s="33">
        <f>MMULT($B$16:$I$16,R7:R14)</f>
        <v>-5.8658283817455109E-2</v>
      </c>
      <c r="C21" s="34">
        <f>MMULT($B$17:$I$17,R7:R14)</f>
        <v>0.46193976625564337</v>
      </c>
    </row>
    <row r="22" spans="1:139" x14ac:dyDescent="0.2">
      <c r="G22" s="46"/>
    </row>
    <row r="23" spans="1:139" x14ac:dyDescent="0.2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</row>
    <row r="24" spans="1:139" x14ac:dyDescent="0.2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</row>
    <row r="25" spans="1:139" x14ac:dyDescent="0.2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</row>
    <row r="26" spans="1:139" x14ac:dyDescent="0.2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</row>
    <row r="27" spans="1:139" x14ac:dyDescent="0.2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</row>
    <row r="28" spans="1:139" x14ac:dyDescent="0.2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</row>
    <row r="29" spans="1:139" x14ac:dyDescent="0.2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</row>
    <row r="30" spans="1:139" x14ac:dyDescent="0.2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</row>
    <row r="31" spans="1:139" x14ac:dyDescent="0.2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</row>
    <row r="32" spans="1:139" x14ac:dyDescent="0.2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</row>
    <row r="33" spans="1:139" x14ac:dyDescent="0.2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</row>
    <row r="34" spans="1:139" x14ac:dyDescent="0.2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</row>
    <row r="35" spans="1:139" x14ac:dyDescent="0.2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</row>
    <row r="36" spans="1:139" x14ac:dyDescent="0.2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</row>
    <row r="37" spans="1:139" x14ac:dyDescent="0.2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</row>
    <row r="38" spans="1:139" x14ac:dyDescent="0.2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</row>
    <row r="39" spans="1:139" x14ac:dyDescent="0.2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</row>
    <row r="40" spans="1:139" x14ac:dyDescent="0.2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</row>
    <row r="41" spans="1:139" x14ac:dyDescent="0.2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</row>
    <row r="42" spans="1:139" x14ac:dyDescent="0.2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</row>
    <row r="43" spans="1:139" x14ac:dyDescent="0.2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</row>
    <row r="44" spans="1:139" x14ac:dyDescent="0.2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</row>
    <row r="45" spans="1:139" x14ac:dyDescent="0.2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</row>
    <row r="46" spans="1:139" x14ac:dyDescent="0.2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</row>
    <row r="47" spans="1:139" x14ac:dyDescent="0.2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</row>
    <row r="48" spans="1:139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</row>
    <row r="49" spans="1:139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</row>
    <row r="50" spans="1:139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</row>
    <row r="51" spans="1:139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</row>
    <row r="52" spans="1:139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</row>
    <row r="53" spans="1:139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</row>
    <row r="54" spans="1:139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</row>
    <row r="55" spans="1:139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</row>
    <row r="56" spans="1:139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</row>
    <row r="57" spans="1:139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</row>
    <row r="58" spans="1:139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</row>
    <row r="59" spans="1:139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</row>
    <row r="60" spans="1:139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</row>
    <row r="61" spans="1:139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</row>
    <row r="62" spans="1:139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</row>
    <row r="63" spans="1:139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</row>
    <row r="64" spans="1:139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</row>
    <row r="65" spans="1:139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</row>
    <row r="66" spans="1:139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</row>
    <row r="67" spans="1:139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</row>
    <row r="68" spans="1:139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</row>
    <row r="69" spans="1:139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</row>
    <row r="70" spans="1:139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</row>
    <row r="71" spans="1:139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</row>
    <row r="72" spans="1:139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</row>
    <row r="73" spans="1:139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</row>
    <row r="74" spans="1:139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</row>
    <row r="75" spans="1:139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</row>
    <row r="76" spans="1:139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</row>
    <row r="77" spans="1:139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4"/>
      <c r="EE77" s="44"/>
      <c r="EF77" s="44"/>
      <c r="EG77" s="44"/>
      <c r="EH77" s="44"/>
      <c r="EI77" s="44"/>
    </row>
    <row r="78" spans="1:139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44"/>
      <c r="DW78" s="44"/>
      <c r="DX78" s="44"/>
      <c r="DY78" s="44"/>
      <c r="DZ78" s="44"/>
      <c r="EA78" s="44"/>
      <c r="EB78" s="44"/>
      <c r="EC78" s="44"/>
      <c r="ED78" s="44"/>
      <c r="EE78" s="44"/>
      <c r="EF78" s="44"/>
      <c r="EG78" s="44"/>
      <c r="EH78" s="44"/>
      <c r="EI78" s="44"/>
    </row>
    <row r="79" spans="1:139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4"/>
      <c r="DE79" s="44"/>
      <c r="DF79" s="44"/>
      <c r="DG79" s="44"/>
      <c r="DH79" s="44"/>
      <c r="DI79" s="44"/>
      <c r="DJ79" s="44"/>
      <c r="DK79" s="44"/>
      <c r="DL79" s="44"/>
      <c r="DM79" s="44"/>
      <c r="DN79" s="44"/>
      <c r="DO79" s="44"/>
      <c r="DP79" s="44"/>
      <c r="DQ79" s="44"/>
      <c r="DR79" s="44"/>
      <c r="DS79" s="44"/>
      <c r="DT79" s="44"/>
      <c r="DU79" s="44"/>
      <c r="DV79" s="44"/>
      <c r="DW79" s="44"/>
      <c r="DX79" s="44"/>
      <c r="DY79" s="44"/>
      <c r="DZ79" s="44"/>
      <c r="EA79" s="44"/>
      <c r="EB79" s="44"/>
      <c r="EC79" s="44"/>
      <c r="ED79" s="44"/>
      <c r="EE79" s="44"/>
      <c r="EF79" s="44"/>
      <c r="EG79" s="44"/>
      <c r="EH79" s="44"/>
      <c r="EI79" s="44"/>
    </row>
    <row r="80" spans="1:139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/>
      <c r="DA80" s="44"/>
      <c r="DB80" s="44"/>
      <c r="DC80" s="44"/>
      <c r="DD80" s="44"/>
      <c r="DE80" s="44"/>
      <c r="DF80" s="44"/>
      <c r="DG80" s="44"/>
      <c r="DH80" s="44"/>
      <c r="DI80" s="44"/>
      <c r="DJ80" s="44"/>
      <c r="DK80" s="44"/>
      <c r="DL80" s="44"/>
      <c r="DM80" s="44"/>
      <c r="DN80" s="44"/>
      <c r="DO80" s="44"/>
      <c r="DP80" s="44"/>
      <c r="DQ80" s="44"/>
      <c r="DR80" s="44"/>
      <c r="DS80" s="44"/>
      <c r="DT80" s="44"/>
      <c r="DU80" s="44"/>
      <c r="DV80" s="44"/>
      <c r="DW80" s="44"/>
      <c r="DX80" s="44"/>
      <c r="DY80" s="44"/>
      <c r="DZ80" s="44"/>
      <c r="EA80" s="44"/>
      <c r="EB80" s="44"/>
      <c r="EC80" s="44"/>
      <c r="ED80" s="44"/>
      <c r="EE80" s="44"/>
      <c r="EF80" s="44"/>
      <c r="EG80" s="44"/>
      <c r="EH80" s="44"/>
      <c r="EI80" s="44"/>
    </row>
    <row r="81" spans="1:139" x14ac:dyDescent="0.2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4"/>
      <c r="EE81" s="44"/>
      <c r="EF81" s="44"/>
      <c r="EG81" s="44"/>
      <c r="EH81" s="44"/>
      <c r="EI81" s="44"/>
    </row>
    <row r="82" spans="1:139" x14ac:dyDescent="0.2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4"/>
      <c r="EE82" s="44"/>
      <c r="EF82" s="44"/>
      <c r="EG82" s="44"/>
      <c r="EH82" s="44"/>
      <c r="EI82" s="44"/>
    </row>
    <row r="83" spans="1:139" x14ac:dyDescent="0.2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4"/>
      <c r="EE83" s="44"/>
      <c r="EF83" s="44"/>
      <c r="EG83" s="44"/>
      <c r="EH83" s="44"/>
      <c r="EI83" s="44"/>
    </row>
    <row r="84" spans="1:139" x14ac:dyDescent="0.2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</row>
    <row r="85" spans="1:139" x14ac:dyDescent="0.2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</row>
    <row r="86" spans="1:139" x14ac:dyDescent="0.2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/>
      <c r="DA86" s="44"/>
      <c r="DB86" s="44"/>
      <c r="DC86" s="44"/>
      <c r="DD86" s="44"/>
      <c r="DE86" s="44"/>
      <c r="DF86" s="44"/>
      <c r="DG86" s="44"/>
      <c r="DH86" s="44"/>
      <c r="DI86" s="44"/>
      <c r="DJ86" s="44"/>
      <c r="DK86" s="44"/>
      <c r="DL86" s="44"/>
      <c r="DM86" s="44"/>
      <c r="DN86" s="44"/>
      <c r="DO86" s="44"/>
      <c r="DP86" s="44"/>
      <c r="DQ86" s="44"/>
      <c r="DR86" s="44"/>
      <c r="DS86" s="44"/>
      <c r="DT86" s="44"/>
      <c r="DU86" s="44"/>
      <c r="DV86" s="44"/>
      <c r="DW86" s="44"/>
      <c r="DX86" s="44"/>
      <c r="DY86" s="44"/>
      <c r="DZ86" s="44"/>
      <c r="EA86" s="44"/>
      <c r="EB86" s="44"/>
      <c r="EC86" s="44"/>
      <c r="ED86" s="44"/>
      <c r="EE86" s="44"/>
      <c r="EF86" s="44"/>
      <c r="EG86" s="44"/>
      <c r="EH86" s="44"/>
      <c r="EI86" s="44"/>
    </row>
    <row r="87" spans="1:139" x14ac:dyDescent="0.2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/>
      <c r="DD87" s="44"/>
      <c r="DE87" s="44"/>
      <c r="DF87" s="44"/>
      <c r="DG87" s="44"/>
      <c r="DH87" s="44"/>
      <c r="DI87" s="44"/>
      <c r="DJ87" s="44"/>
      <c r="DK87" s="44"/>
      <c r="DL87" s="44"/>
      <c r="DM87" s="44"/>
      <c r="DN87" s="44"/>
      <c r="DO87" s="44"/>
      <c r="DP87" s="44"/>
      <c r="DQ87" s="44"/>
      <c r="DR87" s="44"/>
      <c r="DS87" s="44"/>
      <c r="DT87" s="44"/>
      <c r="DU87" s="44"/>
      <c r="DV87" s="44"/>
      <c r="DW87" s="44"/>
      <c r="DX87" s="44"/>
      <c r="DY87" s="44"/>
      <c r="DZ87" s="44"/>
      <c r="EA87" s="44"/>
      <c r="EB87" s="44"/>
      <c r="EC87" s="44"/>
      <c r="ED87" s="44"/>
      <c r="EE87" s="44"/>
      <c r="EF87" s="44"/>
      <c r="EG87" s="44"/>
      <c r="EH87" s="44"/>
      <c r="EI87" s="44"/>
    </row>
    <row r="88" spans="1:139" x14ac:dyDescent="0.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  <c r="CY88" s="44"/>
      <c r="CZ88" s="44"/>
      <c r="DA88" s="44"/>
      <c r="DB88" s="44"/>
      <c r="DC88" s="44"/>
      <c r="DD88" s="44"/>
      <c r="DE88" s="44"/>
      <c r="DF88" s="44"/>
      <c r="DG88" s="44"/>
      <c r="DH88" s="44"/>
      <c r="DI88" s="44"/>
      <c r="DJ88" s="44"/>
      <c r="DK88" s="44"/>
      <c r="DL88" s="44"/>
      <c r="DM88" s="44"/>
      <c r="DN88" s="44"/>
      <c r="DO88" s="44"/>
      <c r="DP88" s="44"/>
      <c r="DQ88" s="44"/>
      <c r="DR88" s="44"/>
      <c r="DS88" s="44"/>
      <c r="DT88" s="44"/>
      <c r="DU88" s="44"/>
      <c r="DV88" s="44"/>
      <c r="DW88" s="44"/>
      <c r="DX88" s="44"/>
      <c r="DY88" s="44"/>
      <c r="DZ88" s="44"/>
      <c r="EA88" s="44"/>
      <c r="EB88" s="44"/>
      <c r="EC88" s="44"/>
      <c r="ED88" s="44"/>
      <c r="EE88" s="44"/>
      <c r="EF88" s="44"/>
      <c r="EG88" s="44"/>
      <c r="EH88" s="44"/>
      <c r="EI88" s="44"/>
    </row>
    <row r="89" spans="1:139" x14ac:dyDescent="0.2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/>
      <c r="DA89" s="44"/>
      <c r="DB89" s="44"/>
      <c r="DC89" s="44"/>
      <c r="DD89" s="44"/>
      <c r="DE89" s="44"/>
      <c r="DF89" s="44"/>
      <c r="DG89" s="44"/>
      <c r="DH89" s="44"/>
      <c r="DI89" s="44"/>
      <c r="DJ89" s="44"/>
      <c r="DK89" s="44"/>
      <c r="DL89" s="44"/>
      <c r="DM89" s="44"/>
      <c r="DN89" s="44"/>
      <c r="DO89" s="44"/>
      <c r="DP89" s="44"/>
      <c r="DQ89" s="44"/>
      <c r="DR89" s="44"/>
      <c r="DS89" s="44"/>
      <c r="DT89" s="44"/>
      <c r="DU89" s="44"/>
      <c r="DV89" s="44"/>
      <c r="DW89" s="44"/>
      <c r="DX89" s="44"/>
      <c r="DY89" s="44"/>
      <c r="DZ89" s="44"/>
      <c r="EA89" s="44"/>
      <c r="EB89" s="44"/>
      <c r="EC89" s="44"/>
      <c r="ED89" s="44"/>
      <c r="EE89" s="44"/>
      <c r="EF89" s="44"/>
      <c r="EG89" s="44"/>
      <c r="EH89" s="44"/>
      <c r="EI89" s="44"/>
    </row>
    <row r="90" spans="1:139" x14ac:dyDescent="0.2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  <c r="CZ90" s="44"/>
      <c r="DA90" s="44"/>
      <c r="DB90" s="44"/>
      <c r="DC90" s="44"/>
      <c r="DD90" s="44"/>
      <c r="DE90" s="44"/>
      <c r="DF90" s="44"/>
      <c r="DG90" s="44"/>
      <c r="DH90" s="44"/>
      <c r="DI90" s="44"/>
      <c r="DJ90" s="44"/>
      <c r="DK90" s="44"/>
      <c r="DL90" s="44"/>
      <c r="DM90" s="44"/>
      <c r="DN90" s="44"/>
      <c r="DO90" s="44"/>
      <c r="DP90" s="44"/>
      <c r="DQ90" s="44"/>
      <c r="DR90" s="44"/>
      <c r="DS90" s="44"/>
      <c r="DT90" s="44"/>
      <c r="DU90" s="44"/>
      <c r="DV90" s="44"/>
      <c r="DW90" s="44"/>
      <c r="DX90" s="44"/>
      <c r="DY90" s="44"/>
      <c r="DZ90" s="44"/>
      <c r="EA90" s="44"/>
      <c r="EB90" s="44"/>
      <c r="EC90" s="44"/>
      <c r="ED90" s="44"/>
      <c r="EE90" s="44"/>
      <c r="EF90" s="44"/>
      <c r="EG90" s="44"/>
      <c r="EH90" s="44"/>
      <c r="EI90" s="44"/>
    </row>
    <row r="91" spans="1:139" x14ac:dyDescent="0.2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4"/>
      <c r="DG91" s="44"/>
      <c r="DH91" s="44"/>
      <c r="DI91" s="44"/>
      <c r="DJ91" s="44"/>
      <c r="DK91" s="44"/>
      <c r="DL91" s="44"/>
      <c r="DM91" s="44"/>
      <c r="DN91" s="44"/>
      <c r="DO91" s="44"/>
      <c r="DP91" s="44"/>
      <c r="DQ91" s="44"/>
      <c r="DR91" s="44"/>
      <c r="DS91" s="44"/>
      <c r="DT91" s="44"/>
      <c r="DU91" s="44"/>
      <c r="DV91" s="44"/>
      <c r="DW91" s="44"/>
      <c r="DX91" s="44"/>
      <c r="DY91" s="44"/>
      <c r="DZ91" s="44"/>
      <c r="EA91" s="44"/>
      <c r="EB91" s="44"/>
      <c r="EC91" s="44"/>
      <c r="ED91" s="44"/>
      <c r="EE91" s="44"/>
      <c r="EF91" s="44"/>
      <c r="EG91" s="44"/>
      <c r="EH91" s="44"/>
      <c r="EI91" s="44"/>
    </row>
    <row r="92" spans="1:139" x14ac:dyDescent="0.2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4"/>
      <c r="DE92" s="44"/>
      <c r="DF92" s="44"/>
      <c r="DG92" s="44"/>
      <c r="DH92" s="44"/>
      <c r="DI92" s="44"/>
      <c r="DJ92" s="44"/>
      <c r="DK92" s="44"/>
      <c r="DL92" s="44"/>
      <c r="DM92" s="44"/>
      <c r="DN92" s="44"/>
      <c r="DO92" s="44"/>
      <c r="DP92" s="44"/>
      <c r="DQ92" s="44"/>
      <c r="DR92" s="44"/>
      <c r="DS92" s="44"/>
      <c r="DT92" s="44"/>
      <c r="DU92" s="44"/>
      <c r="DV92" s="44"/>
      <c r="DW92" s="44"/>
      <c r="DX92" s="44"/>
      <c r="DY92" s="44"/>
      <c r="DZ92" s="44"/>
      <c r="EA92" s="44"/>
      <c r="EB92" s="44"/>
      <c r="EC92" s="44"/>
      <c r="ED92" s="44"/>
      <c r="EE92" s="44"/>
      <c r="EF92" s="44"/>
      <c r="EG92" s="44"/>
      <c r="EH92" s="44"/>
      <c r="EI92" s="44"/>
    </row>
    <row r="93" spans="1:139" x14ac:dyDescent="0.2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  <c r="CY93" s="44"/>
      <c r="CZ93" s="44"/>
      <c r="DA93" s="44"/>
      <c r="DB93" s="44"/>
      <c r="DC93" s="44"/>
      <c r="DD93" s="44"/>
      <c r="DE93" s="44"/>
      <c r="DF93" s="44"/>
      <c r="DG93" s="44"/>
      <c r="DH93" s="44"/>
      <c r="DI93" s="44"/>
      <c r="DJ93" s="44"/>
      <c r="DK93" s="44"/>
      <c r="DL93" s="44"/>
      <c r="DM93" s="44"/>
      <c r="DN93" s="44"/>
      <c r="DO93" s="44"/>
      <c r="DP93" s="44"/>
      <c r="DQ93" s="44"/>
      <c r="DR93" s="44"/>
      <c r="DS93" s="44"/>
      <c r="DT93" s="44"/>
      <c r="DU93" s="44"/>
      <c r="DV93" s="44"/>
      <c r="DW93" s="44"/>
      <c r="DX93" s="44"/>
      <c r="DY93" s="44"/>
      <c r="DZ93" s="44"/>
      <c r="EA93" s="44"/>
      <c r="EB93" s="44"/>
      <c r="EC93" s="44"/>
      <c r="ED93" s="44"/>
      <c r="EE93" s="44"/>
      <c r="EF93" s="44"/>
      <c r="EG93" s="44"/>
      <c r="EH93" s="44"/>
      <c r="EI93" s="44"/>
    </row>
    <row r="94" spans="1:139" x14ac:dyDescent="0.2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  <c r="CY94" s="44"/>
      <c r="CZ94" s="44"/>
      <c r="DA94" s="44"/>
      <c r="DB94" s="44"/>
      <c r="DC94" s="44"/>
      <c r="DD94" s="44"/>
      <c r="DE94" s="44"/>
      <c r="DF94" s="44"/>
      <c r="DG94" s="44"/>
      <c r="DH94" s="44"/>
      <c r="DI94" s="44"/>
      <c r="DJ94" s="44"/>
      <c r="DK94" s="44"/>
      <c r="DL94" s="44"/>
      <c r="DM94" s="44"/>
      <c r="DN94" s="44"/>
      <c r="DO94" s="44"/>
      <c r="DP94" s="44"/>
      <c r="DQ94" s="44"/>
      <c r="DR94" s="44"/>
      <c r="DS94" s="44"/>
      <c r="DT94" s="44"/>
      <c r="DU94" s="44"/>
      <c r="DV94" s="44"/>
      <c r="DW94" s="44"/>
      <c r="DX94" s="44"/>
      <c r="DY94" s="44"/>
      <c r="DZ94" s="44"/>
      <c r="EA94" s="44"/>
      <c r="EB94" s="44"/>
      <c r="EC94" s="44"/>
      <c r="ED94" s="44"/>
      <c r="EE94" s="44"/>
      <c r="EF94" s="44"/>
      <c r="EG94" s="44"/>
      <c r="EH94" s="44"/>
      <c r="EI94" s="44"/>
    </row>
    <row r="95" spans="1:139" x14ac:dyDescent="0.2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  <c r="CZ95" s="44"/>
      <c r="DA95" s="44"/>
      <c r="DB95" s="44"/>
      <c r="DC95" s="44"/>
      <c r="DD95" s="44"/>
      <c r="DE95" s="44"/>
      <c r="DF95" s="44"/>
      <c r="DG95" s="44"/>
      <c r="DH95" s="44"/>
      <c r="DI95" s="44"/>
      <c r="DJ95" s="44"/>
      <c r="DK95" s="44"/>
      <c r="DL95" s="44"/>
      <c r="DM95" s="44"/>
      <c r="DN95" s="44"/>
      <c r="DO95" s="44"/>
      <c r="DP95" s="44"/>
      <c r="DQ95" s="44"/>
      <c r="DR95" s="44"/>
      <c r="DS95" s="44"/>
      <c r="DT95" s="44"/>
      <c r="DU95" s="44"/>
      <c r="DV95" s="44"/>
      <c r="DW95" s="44"/>
      <c r="DX95" s="44"/>
      <c r="DY95" s="44"/>
      <c r="DZ95" s="44"/>
      <c r="EA95" s="44"/>
      <c r="EB95" s="44"/>
      <c r="EC95" s="44"/>
      <c r="ED95" s="44"/>
      <c r="EE95" s="44"/>
      <c r="EF95" s="44"/>
      <c r="EG95" s="44"/>
      <c r="EH95" s="44"/>
      <c r="EI95" s="44"/>
    </row>
    <row r="96" spans="1:139" x14ac:dyDescent="0.2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  <c r="CY96" s="44"/>
      <c r="CZ96" s="44"/>
      <c r="DA96" s="44"/>
      <c r="DB96" s="44"/>
      <c r="DC96" s="44"/>
      <c r="DD96" s="44"/>
      <c r="DE96" s="44"/>
      <c r="DF96" s="44"/>
      <c r="DG96" s="44"/>
      <c r="DH96" s="44"/>
      <c r="DI96" s="44"/>
      <c r="DJ96" s="44"/>
      <c r="DK96" s="44"/>
      <c r="DL96" s="44"/>
      <c r="DM96" s="44"/>
      <c r="DN96" s="44"/>
      <c r="DO96" s="44"/>
      <c r="DP96" s="44"/>
      <c r="DQ96" s="44"/>
      <c r="DR96" s="44"/>
      <c r="DS96" s="44"/>
      <c r="DT96" s="44"/>
      <c r="DU96" s="44"/>
      <c r="DV96" s="44"/>
      <c r="DW96" s="44"/>
      <c r="DX96" s="44"/>
      <c r="DY96" s="44"/>
      <c r="DZ96" s="44"/>
      <c r="EA96" s="44"/>
      <c r="EB96" s="44"/>
      <c r="EC96" s="44"/>
      <c r="ED96" s="44"/>
      <c r="EE96" s="44"/>
      <c r="EF96" s="44"/>
      <c r="EG96" s="44"/>
      <c r="EH96" s="44"/>
      <c r="EI96" s="44"/>
    </row>
    <row r="97" spans="1:139" x14ac:dyDescent="0.2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  <c r="CZ97" s="44"/>
      <c r="DA97" s="44"/>
      <c r="DB97" s="44"/>
      <c r="DC97" s="44"/>
      <c r="DD97" s="44"/>
      <c r="DE97" s="44"/>
      <c r="DF97" s="44"/>
      <c r="DG97" s="44"/>
      <c r="DH97" s="44"/>
      <c r="DI97" s="44"/>
      <c r="DJ97" s="44"/>
      <c r="DK97" s="44"/>
      <c r="DL97" s="44"/>
      <c r="DM97" s="44"/>
      <c r="DN97" s="44"/>
      <c r="DO97" s="44"/>
      <c r="DP97" s="44"/>
      <c r="DQ97" s="44"/>
      <c r="DR97" s="44"/>
      <c r="DS97" s="44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4"/>
      <c r="EE97" s="44"/>
      <c r="EF97" s="44"/>
      <c r="EG97" s="44"/>
      <c r="EH97" s="44"/>
      <c r="EI97" s="44"/>
    </row>
    <row r="98" spans="1:139" x14ac:dyDescent="0.2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  <c r="CZ98" s="44"/>
      <c r="DA98" s="44"/>
      <c r="DB98" s="44"/>
      <c r="DC98" s="44"/>
      <c r="DD98" s="44"/>
      <c r="DE98" s="44"/>
      <c r="DF98" s="44"/>
      <c r="DG98" s="44"/>
      <c r="DH98" s="44"/>
      <c r="DI98" s="44"/>
      <c r="DJ98" s="44"/>
      <c r="DK98" s="44"/>
      <c r="DL98" s="44"/>
      <c r="DM98" s="44"/>
      <c r="DN98" s="44"/>
      <c r="DO98" s="44"/>
      <c r="DP98" s="44"/>
      <c r="DQ98" s="44"/>
      <c r="DR98" s="44"/>
      <c r="DS98" s="44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4"/>
      <c r="EE98" s="44"/>
      <c r="EF98" s="44"/>
      <c r="EG98" s="44"/>
      <c r="EH98" s="44"/>
      <c r="EI98" s="44"/>
    </row>
    <row r="99" spans="1:139" x14ac:dyDescent="0.2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44"/>
      <c r="DD99" s="44"/>
      <c r="DE99" s="44"/>
      <c r="DF99" s="44"/>
      <c r="DG99" s="44"/>
      <c r="DH99" s="44"/>
      <c r="DI99" s="44"/>
      <c r="DJ99" s="44"/>
      <c r="DK99" s="44"/>
      <c r="DL99" s="44"/>
      <c r="DM99" s="44"/>
      <c r="DN99" s="44"/>
      <c r="DO99" s="44"/>
      <c r="DP99" s="44"/>
      <c r="DQ99" s="44"/>
      <c r="DR99" s="44"/>
      <c r="DS99" s="44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4"/>
      <c r="EE99" s="44"/>
      <c r="EF99" s="44"/>
      <c r="EG99" s="44"/>
      <c r="EH99" s="44"/>
      <c r="EI99" s="44"/>
    </row>
    <row r="100" spans="1:139" x14ac:dyDescent="0.2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44"/>
      <c r="DD100" s="44"/>
      <c r="DE100" s="44"/>
      <c r="DF100" s="44"/>
      <c r="DG100" s="44"/>
      <c r="DH100" s="44"/>
      <c r="DI100" s="44"/>
      <c r="DJ100" s="44"/>
      <c r="DK100" s="44"/>
      <c r="DL100" s="44"/>
      <c r="DM100" s="44"/>
      <c r="DN100" s="44"/>
      <c r="DO100" s="44"/>
      <c r="DP100" s="44"/>
      <c r="DQ100" s="44"/>
      <c r="DR100" s="44"/>
      <c r="DS100" s="44"/>
      <c r="DT100" s="44"/>
      <c r="DU100" s="44"/>
      <c r="DV100" s="44"/>
      <c r="DW100" s="44"/>
      <c r="DX100" s="44"/>
      <c r="DY100" s="44"/>
      <c r="DZ100" s="44"/>
      <c r="EA100" s="44"/>
      <c r="EB100" s="44"/>
      <c r="EC100" s="44"/>
      <c r="ED100" s="44"/>
      <c r="EE100" s="44"/>
      <c r="EF100" s="44"/>
      <c r="EG100" s="44"/>
      <c r="EH100" s="44"/>
      <c r="EI100" s="44"/>
    </row>
    <row r="101" spans="1:139" x14ac:dyDescent="0.2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  <c r="CY101" s="44"/>
      <c r="CZ101" s="44"/>
      <c r="DA101" s="44"/>
      <c r="DB101" s="44"/>
      <c r="DC101" s="44"/>
      <c r="DD101" s="44"/>
      <c r="DE101" s="44"/>
      <c r="DF101" s="44"/>
      <c r="DG101" s="44"/>
      <c r="DH101" s="44"/>
      <c r="DI101" s="44"/>
      <c r="DJ101" s="44"/>
      <c r="DK101" s="44"/>
      <c r="DL101" s="44"/>
      <c r="DM101" s="44"/>
      <c r="DN101" s="44"/>
      <c r="DO101" s="44"/>
      <c r="DP101" s="44"/>
      <c r="DQ101" s="44"/>
      <c r="DR101" s="44"/>
      <c r="DS101" s="44"/>
      <c r="DT101" s="44"/>
      <c r="DU101" s="44"/>
      <c r="DV101" s="44"/>
      <c r="DW101" s="44"/>
      <c r="DX101" s="44"/>
      <c r="DY101" s="44"/>
      <c r="DZ101" s="44"/>
      <c r="EA101" s="44"/>
      <c r="EB101" s="44"/>
      <c r="EC101" s="44"/>
      <c r="ED101" s="44"/>
      <c r="EE101" s="44"/>
      <c r="EF101" s="44"/>
      <c r="EG101" s="44"/>
      <c r="EH101" s="44"/>
      <c r="EI101" s="44"/>
    </row>
    <row r="102" spans="1:139" x14ac:dyDescent="0.2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  <c r="CU102" s="44"/>
      <c r="CV102" s="44"/>
      <c r="CW102" s="44"/>
      <c r="CX102" s="44"/>
      <c r="CY102" s="44"/>
      <c r="CZ102" s="44"/>
      <c r="DA102" s="44"/>
      <c r="DB102" s="44"/>
      <c r="DC102" s="44"/>
      <c r="DD102" s="44"/>
      <c r="DE102" s="44"/>
      <c r="DF102" s="44"/>
      <c r="DG102" s="44"/>
      <c r="DH102" s="44"/>
      <c r="DI102" s="44"/>
      <c r="DJ102" s="44"/>
      <c r="DK102" s="44"/>
      <c r="DL102" s="44"/>
      <c r="DM102" s="44"/>
      <c r="DN102" s="44"/>
      <c r="DO102" s="44"/>
      <c r="DP102" s="44"/>
      <c r="DQ102" s="44"/>
      <c r="DR102" s="44"/>
      <c r="DS102" s="44"/>
      <c r="DT102" s="44"/>
      <c r="DU102" s="44"/>
      <c r="DV102" s="44"/>
      <c r="DW102" s="44"/>
      <c r="DX102" s="44"/>
      <c r="DY102" s="44"/>
      <c r="DZ102" s="44"/>
      <c r="EA102" s="44"/>
      <c r="EB102" s="44"/>
      <c r="EC102" s="44"/>
      <c r="ED102" s="44"/>
      <c r="EE102" s="44"/>
      <c r="EF102" s="44"/>
      <c r="EG102" s="44"/>
      <c r="EH102" s="44"/>
      <c r="EI102" s="44"/>
    </row>
    <row r="103" spans="1:139" x14ac:dyDescent="0.2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/>
      <c r="DD103" s="44"/>
      <c r="DE103" s="44"/>
      <c r="DF103" s="44"/>
      <c r="DG103" s="44"/>
      <c r="DH103" s="44"/>
      <c r="DI103" s="44"/>
      <c r="DJ103" s="44"/>
      <c r="DK103" s="44"/>
      <c r="DL103" s="44"/>
      <c r="DM103" s="44"/>
      <c r="DN103" s="44"/>
      <c r="DO103" s="44"/>
      <c r="DP103" s="44"/>
      <c r="DQ103" s="44"/>
      <c r="DR103" s="44"/>
      <c r="DS103" s="44"/>
      <c r="DT103" s="44"/>
      <c r="DU103" s="44"/>
      <c r="DV103" s="44"/>
      <c r="DW103" s="44"/>
      <c r="DX103" s="44"/>
      <c r="DY103" s="44"/>
      <c r="DZ103" s="44"/>
      <c r="EA103" s="44"/>
      <c r="EB103" s="44"/>
      <c r="EC103" s="44"/>
      <c r="ED103" s="44"/>
      <c r="EE103" s="44"/>
      <c r="EF103" s="44"/>
      <c r="EG103" s="44"/>
      <c r="EH103" s="44"/>
      <c r="EI103" s="44"/>
    </row>
    <row r="104" spans="1:139" x14ac:dyDescent="0.2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/>
      <c r="DD104" s="44"/>
      <c r="DE104" s="44"/>
      <c r="DF104" s="44"/>
      <c r="DG104" s="44"/>
      <c r="DH104" s="44"/>
      <c r="DI104" s="44"/>
      <c r="DJ104" s="44"/>
      <c r="DK104" s="44"/>
      <c r="DL104" s="44"/>
      <c r="DM104" s="44"/>
      <c r="DN104" s="44"/>
      <c r="DO104" s="44"/>
      <c r="DP104" s="44"/>
      <c r="DQ104" s="44"/>
      <c r="DR104" s="44"/>
      <c r="DS104" s="44"/>
      <c r="DT104" s="44"/>
      <c r="DU104" s="44"/>
      <c r="DV104" s="44"/>
      <c r="DW104" s="44"/>
      <c r="DX104" s="44"/>
      <c r="DY104" s="44"/>
      <c r="DZ104" s="44"/>
      <c r="EA104" s="44"/>
      <c r="EB104" s="44"/>
      <c r="EC104" s="44"/>
      <c r="ED104" s="44"/>
      <c r="EE104" s="44"/>
      <c r="EF104" s="44"/>
      <c r="EG104" s="44"/>
      <c r="EH104" s="44"/>
      <c r="EI104" s="44"/>
    </row>
    <row r="105" spans="1:139" x14ac:dyDescent="0.2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4"/>
      <c r="DE105" s="44"/>
      <c r="DF105" s="44"/>
      <c r="DG105" s="44"/>
      <c r="DH105" s="44"/>
      <c r="DI105" s="44"/>
      <c r="DJ105" s="44"/>
      <c r="DK105" s="44"/>
      <c r="DL105" s="44"/>
      <c r="DM105" s="44"/>
      <c r="DN105" s="44"/>
      <c r="DO105" s="44"/>
      <c r="DP105" s="44"/>
      <c r="DQ105" s="44"/>
      <c r="DR105" s="44"/>
      <c r="DS105" s="44"/>
      <c r="DT105" s="44"/>
      <c r="DU105" s="44"/>
      <c r="DV105" s="44"/>
      <c r="DW105" s="44"/>
      <c r="DX105" s="44"/>
      <c r="DY105" s="44"/>
      <c r="DZ105" s="44"/>
      <c r="EA105" s="44"/>
      <c r="EB105" s="44"/>
      <c r="EC105" s="44"/>
      <c r="ED105" s="44"/>
      <c r="EE105" s="44"/>
      <c r="EF105" s="44"/>
      <c r="EG105" s="44"/>
      <c r="EH105" s="44"/>
      <c r="EI105" s="44"/>
    </row>
    <row r="106" spans="1:139" x14ac:dyDescent="0.2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/>
      <c r="DD106" s="44"/>
      <c r="DE106" s="44"/>
      <c r="DF106" s="44"/>
      <c r="DG106" s="44"/>
      <c r="DH106" s="44"/>
      <c r="DI106" s="44"/>
      <c r="DJ106" s="44"/>
      <c r="DK106" s="44"/>
      <c r="DL106" s="44"/>
      <c r="DM106" s="44"/>
      <c r="DN106" s="44"/>
      <c r="DO106" s="44"/>
      <c r="DP106" s="44"/>
      <c r="DQ106" s="44"/>
      <c r="DR106" s="44"/>
      <c r="DS106" s="44"/>
      <c r="DT106" s="44"/>
      <c r="DU106" s="44"/>
      <c r="DV106" s="44"/>
      <c r="DW106" s="44"/>
      <c r="DX106" s="44"/>
      <c r="DY106" s="44"/>
      <c r="DZ106" s="44"/>
      <c r="EA106" s="44"/>
      <c r="EB106" s="44"/>
      <c r="EC106" s="44"/>
      <c r="ED106" s="44"/>
      <c r="EE106" s="44"/>
      <c r="EF106" s="44"/>
      <c r="EG106" s="44"/>
      <c r="EH106" s="44"/>
      <c r="EI106" s="44"/>
    </row>
    <row r="107" spans="1:139" x14ac:dyDescent="0.2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/>
      <c r="DD107" s="44"/>
      <c r="DE107" s="44"/>
      <c r="DF107" s="44"/>
      <c r="DG107" s="44"/>
      <c r="DH107" s="44"/>
      <c r="DI107" s="44"/>
      <c r="DJ107" s="44"/>
      <c r="DK107" s="44"/>
      <c r="DL107" s="44"/>
      <c r="DM107" s="44"/>
      <c r="DN107" s="44"/>
      <c r="DO107" s="44"/>
      <c r="DP107" s="44"/>
      <c r="DQ107" s="44"/>
      <c r="DR107" s="44"/>
      <c r="DS107" s="44"/>
      <c r="DT107" s="44"/>
      <c r="DU107" s="44"/>
      <c r="DV107" s="44"/>
      <c r="DW107" s="44"/>
      <c r="DX107" s="44"/>
      <c r="DY107" s="44"/>
      <c r="DZ107" s="44"/>
      <c r="EA107" s="44"/>
      <c r="EB107" s="44"/>
      <c r="EC107" s="44"/>
      <c r="ED107" s="44"/>
      <c r="EE107" s="44"/>
      <c r="EF107" s="44"/>
      <c r="EG107" s="44"/>
      <c r="EH107" s="44"/>
      <c r="EI107" s="44"/>
    </row>
    <row r="108" spans="1:139" x14ac:dyDescent="0.2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4"/>
      <c r="DE108" s="44"/>
      <c r="DF108" s="44"/>
      <c r="DG108" s="44"/>
      <c r="DH108" s="44"/>
      <c r="DI108" s="44"/>
      <c r="DJ108" s="44"/>
      <c r="DK108" s="44"/>
      <c r="DL108" s="44"/>
      <c r="DM108" s="44"/>
      <c r="DN108" s="44"/>
      <c r="DO108" s="44"/>
      <c r="DP108" s="44"/>
      <c r="DQ108" s="44"/>
      <c r="DR108" s="44"/>
      <c r="DS108" s="44"/>
      <c r="DT108" s="44"/>
      <c r="DU108" s="44"/>
      <c r="DV108" s="44"/>
      <c r="DW108" s="44"/>
      <c r="DX108" s="44"/>
      <c r="DY108" s="44"/>
      <c r="DZ108" s="44"/>
      <c r="EA108" s="44"/>
      <c r="EB108" s="44"/>
      <c r="EC108" s="44"/>
      <c r="ED108" s="44"/>
      <c r="EE108" s="44"/>
      <c r="EF108" s="44"/>
      <c r="EG108" s="44"/>
      <c r="EH108" s="44"/>
      <c r="EI108" s="44"/>
    </row>
    <row r="109" spans="1:139" x14ac:dyDescent="0.2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4"/>
      <c r="DE109" s="44"/>
      <c r="DF109" s="44"/>
      <c r="DG109" s="44"/>
      <c r="DH109" s="44"/>
      <c r="DI109" s="44"/>
      <c r="DJ109" s="44"/>
      <c r="DK109" s="44"/>
      <c r="DL109" s="44"/>
      <c r="DM109" s="44"/>
      <c r="DN109" s="44"/>
      <c r="DO109" s="44"/>
      <c r="DP109" s="44"/>
      <c r="DQ109" s="44"/>
      <c r="DR109" s="44"/>
      <c r="DS109" s="44"/>
      <c r="DT109" s="44"/>
      <c r="DU109" s="44"/>
      <c r="DV109" s="44"/>
      <c r="DW109" s="44"/>
      <c r="DX109" s="44"/>
      <c r="DY109" s="44"/>
      <c r="DZ109" s="44"/>
      <c r="EA109" s="44"/>
      <c r="EB109" s="44"/>
      <c r="EC109" s="44"/>
      <c r="ED109" s="44"/>
      <c r="EE109" s="44"/>
      <c r="EF109" s="44"/>
      <c r="EG109" s="44"/>
      <c r="EH109" s="44"/>
      <c r="EI109" s="44"/>
    </row>
    <row r="110" spans="1:139" x14ac:dyDescent="0.2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4"/>
      <c r="DE110" s="44"/>
      <c r="DF110" s="44"/>
      <c r="DG110" s="44"/>
      <c r="DH110" s="44"/>
      <c r="DI110" s="44"/>
      <c r="DJ110" s="44"/>
      <c r="DK110" s="44"/>
      <c r="DL110" s="44"/>
      <c r="DM110" s="44"/>
      <c r="DN110" s="44"/>
      <c r="DO110" s="44"/>
      <c r="DP110" s="44"/>
      <c r="DQ110" s="44"/>
      <c r="DR110" s="44"/>
      <c r="DS110" s="44"/>
      <c r="DT110" s="44"/>
      <c r="DU110" s="44"/>
      <c r="DV110" s="44"/>
      <c r="DW110" s="44"/>
      <c r="DX110" s="44"/>
      <c r="DY110" s="44"/>
      <c r="DZ110" s="44"/>
      <c r="EA110" s="44"/>
      <c r="EB110" s="44"/>
      <c r="EC110" s="44"/>
      <c r="ED110" s="44"/>
      <c r="EE110" s="44"/>
      <c r="EF110" s="44"/>
      <c r="EG110" s="44"/>
      <c r="EH110" s="44"/>
      <c r="EI110" s="44"/>
    </row>
    <row r="111" spans="1:139" x14ac:dyDescent="0.2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/>
      <c r="DD111" s="44"/>
      <c r="DE111" s="44"/>
      <c r="DF111" s="44"/>
      <c r="DG111" s="44"/>
      <c r="DH111" s="44"/>
      <c r="DI111" s="44"/>
      <c r="DJ111" s="44"/>
      <c r="DK111" s="44"/>
      <c r="DL111" s="44"/>
      <c r="DM111" s="44"/>
      <c r="DN111" s="44"/>
      <c r="DO111" s="44"/>
      <c r="DP111" s="44"/>
      <c r="DQ111" s="44"/>
      <c r="DR111" s="44"/>
      <c r="DS111" s="44"/>
      <c r="DT111" s="44"/>
      <c r="DU111" s="44"/>
      <c r="DV111" s="44"/>
      <c r="DW111" s="44"/>
      <c r="DX111" s="44"/>
      <c r="DY111" s="44"/>
      <c r="DZ111" s="44"/>
      <c r="EA111" s="44"/>
      <c r="EB111" s="44"/>
      <c r="EC111" s="44"/>
      <c r="ED111" s="44"/>
      <c r="EE111" s="44"/>
      <c r="EF111" s="44"/>
      <c r="EG111" s="44"/>
      <c r="EH111" s="44"/>
      <c r="EI111" s="44"/>
    </row>
    <row r="112" spans="1:139" x14ac:dyDescent="0.2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/>
      <c r="DD112" s="44"/>
      <c r="DE112" s="44"/>
      <c r="DF112" s="44"/>
      <c r="DG112" s="44"/>
      <c r="DH112" s="44"/>
      <c r="DI112" s="44"/>
      <c r="DJ112" s="44"/>
      <c r="DK112" s="44"/>
      <c r="DL112" s="44"/>
      <c r="DM112" s="44"/>
      <c r="DN112" s="44"/>
      <c r="DO112" s="44"/>
      <c r="DP112" s="44"/>
      <c r="DQ112" s="44"/>
      <c r="DR112" s="44"/>
      <c r="DS112" s="44"/>
      <c r="DT112" s="44"/>
      <c r="DU112" s="44"/>
      <c r="DV112" s="44"/>
      <c r="DW112" s="44"/>
      <c r="DX112" s="44"/>
      <c r="DY112" s="44"/>
      <c r="DZ112" s="44"/>
      <c r="EA112" s="44"/>
      <c r="EB112" s="44"/>
      <c r="EC112" s="44"/>
      <c r="ED112" s="44"/>
      <c r="EE112" s="44"/>
      <c r="EF112" s="44"/>
      <c r="EG112" s="44"/>
      <c r="EH112" s="44"/>
      <c r="EI112" s="44"/>
    </row>
    <row r="113" spans="1:139" x14ac:dyDescent="0.2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/>
      <c r="DD113" s="44"/>
      <c r="DE113" s="44"/>
      <c r="DF113" s="44"/>
      <c r="DG113" s="44"/>
      <c r="DH113" s="44"/>
      <c r="DI113" s="44"/>
      <c r="DJ113" s="44"/>
      <c r="DK113" s="44"/>
      <c r="DL113" s="44"/>
      <c r="DM113" s="44"/>
      <c r="DN113" s="44"/>
      <c r="DO113" s="44"/>
      <c r="DP113" s="44"/>
      <c r="DQ113" s="44"/>
      <c r="DR113" s="44"/>
      <c r="DS113" s="44"/>
      <c r="DT113" s="44"/>
      <c r="DU113" s="44"/>
      <c r="DV113" s="44"/>
      <c r="DW113" s="44"/>
      <c r="DX113" s="44"/>
      <c r="DY113" s="44"/>
      <c r="DZ113" s="44"/>
      <c r="EA113" s="44"/>
      <c r="EB113" s="44"/>
      <c r="EC113" s="44"/>
      <c r="ED113" s="44"/>
      <c r="EE113" s="44"/>
      <c r="EF113" s="44"/>
      <c r="EG113" s="44"/>
      <c r="EH113" s="44"/>
      <c r="EI113" s="44"/>
    </row>
    <row r="114" spans="1:139" x14ac:dyDescent="0.2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  <c r="CM114" s="44"/>
      <c r="CN114" s="44"/>
      <c r="CO114" s="44"/>
      <c r="CP114" s="44"/>
      <c r="CQ114" s="44"/>
      <c r="CR114" s="44"/>
      <c r="CS114" s="44"/>
      <c r="CT114" s="44"/>
      <c r="CU114" s="44"/>
      <c r="CV114" s="44"/>
      <c r="CW114" s="44"/>
      <c r="CX114" s="44"/>
      <c r="CY114" s="44"/>
      <c r="CZ114" s="44"/>
      <c r="DA114" s="44"/>
      <c r="DB114" s="44"/>
      <c r="DC114" s="44"/>
      <c r="DD114" s="44"/>
      <c r="DE114" s="44"/>
      <c r="DF114" s="44"/>
      <c r="DG114" s="44"/>
      <c r="DH114" s="44"/>
      <c r="DI114" s="44"/>
      <c r="DJ114" s="44"/>
      <c r="DK114" s="44"/>
      <c r="DL114" s="44"/>
      <c r="DM114" s="44"/>
      <c r="DN114" s="44"/>
      <c r="DO114" s="44"/>
      <c r="DP114" s="44"/>
      <c r="DQ114" s="44"/>
      <c r="DR114" s="44"/>
      <c r="DS114" s="44"/>
      <c r="DT114" s="44"/>
      <c r="DU114" s="44"/>
      <c r="DV114" s="44"/>
      <c r="DW114" s="44"/>
      <c r="DX114" s="44"/>
      <c r="DY114" s="44"/>
      <c r="DZ114" s="44"/>
      <c r="EA114" s="44"/>
      <c r="EB114" s="44"/>
      <c r="EC114" s="44"/>
      <c r="ED114" s="44"/>
      <c r="EE114" s="44"/>
      <c r="EF114" s="44"/>
      <c r="EG114" s="44"/>
      <c r="EH114" s="44"/>
      <c r="EI114" s="44"/>
    </row>
    <row r="115" spans="1:139" x14ac:dyDescent="0.2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4"/>
      <c r="DG115" s="44"/>
      <c r="DH115" s="44"/>
      <c r="DI115" s="44"/>
      <c r="DJ115" s="44"/>
      <c r="DK115" s="44"/>
      <c r="DL115" s="44"/>
      <c r="DM115" s="44"/>
      <c r="DN115" s="44"/>
      <c r="DO115" s="44"/>
      <c r="DP115" s="44"/>
      <c r="DQ115" s="44"/>
      <c r="DR115" s="44"/>
      <c r="DS115" s="44"/>
      <c r="DT115" s="44"/>
      <c r="DU115" s="44"/>
      <c r="DV115" s="44"/>
      <c r="DW115" s="44"/>
      <c r="DX115" s="44"/>
      <c r="DY115" s="44"/>
      <c r="DZ115" s="44"/>
      <c r="EA115" s="44"/>
      <c r="EB115" s="44"/>
      <c r="EC115" s="44"/>
      <c r="ED115" s="44"/>
      <c r="EE115" s="44"/>
      <c r="EF115" s="44"/>
      <c r="EG115" s="44"/>
      <c r="EH115" s="44"/>
      <c r="EI115" s="44"/>
    </row>
    <row r="116" spans="1:139" x14ac:dyDescent="0.2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/>
      <c r="CY116" s="44"/>
      <c r="CZ116" s="44"/>
      <c r="DA116" s="44"/>
      <c r="DB116" s="44"/>
      <c r="DC116" s="44"/>
      <c r="DD116" s="44"/>
      <c r="DE116" s="44"/>
      <c r="DF116" s="44"/>
      <c r="DG116" s="44"/>
      <c r="DH116" s="44"/>
      <c r="DI116" s="44"/>
      <c r="DJ116" s="44"/>
      <c r="DK116" s="44"/>
      <c r="DL116" s="44"/>
      <c r="DM116" s="44"/>
      <c r="DN116" s="44"/>
      <c r="DO116" s="44"/>
      <c r="DP116" s="44"/>
      <c r="DQ116" s="44"/>
      <c r="DR116" s="44"/>
      <c r="DS116" s="44"/>
      <c r="DT116" s="44"/>
      <c r="DU116" s="44"/>
      <c r="DV116" s="44"/>
      <c r="DW116" s="44"/>
      <c r="DX116" s="44"/>
      <c r="DY116" s="44"/>
      <c r="DZ116" s="44"/>
      <c r="EA116" s="44"/>
      <c r="EB116" s="44"/>
      <c r="EC116" s="44"/>
      <c r="ED116" s="44"/>
      <c r="EE116" s="44"/>
      <c r="EF116" s="44"/>
      <c r="EG116" s="44"/>
      <c r="EH116" s="44"/>
      <c r="EI116" s="44"/>
    </row>
    <row r="117" spans="1:139" x14ac:dyDescent="0.2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/>
      <c r="CY117" s="44"/>
      <c r="CZ117" s="44"/>
      <c r="DA117" s="44"/>
      <c r="DB117" s="44"/>
      <c r="DC117" s="44"/>
      <c r="DD117" s="44"/>
      <c r="DE117" s="44"/>
      <c r="DF117" s="44"/>
      <c r="DG117" s="44"/>
      <c r="DH117" s="44"/>
      <c r="DI117" s="44"/>
      <c r="DJ117" s="44"/>
      <c r="DK117" s="44"/>
      <c r="DL117" s="44"/>
      <c r="DM117" s="44"/>
      <c r="DN117" s="44"/>
      <c r="DO117" s="44"/>
      <c r="DP117" s="44"/>
      <c r="DQ117" s="44"/>
      <c r="DR117" s="44"/>
      <c r="DS117" s="44"/>
      <c r="DT117" s="44"/>
      <c r="DU117" s="44"/>
      <c r="DV117" s="44"/>
      <c r="DW117" s="44"/>
      <c r="DX117" s="44"/>
      <c r="DY117" s="44"/>
      <c r="DZ117" s="44"/>
      <c r="EA117" s="44"/>
      <c r="EB117" s="44"/>
      <c r="EC117" s="44"/>
      <c r="ED117" s="44"/>
      <c r="EE117" s="44"/>
      <c r="EF117" s="44"/>
      <c r="EG117" s="44"/>
      <c r="EH117" s="44"/>
      <c r="EI117" s="44"/>
    </row>
    <row r="118" spans="1:139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/>
      <c r="CY118" s="44"/>
      <c r="CZ118" s="44"/>
      <c r="DA118" s="44"/>
      <c r="DB118" s="44"/>
      <c r="DC118" s="44"/>
      <c r="DD118" s="44"/>
      <c r="DE118" s="44"/>
      <c r="DF118" s="44"/>
      <c r="DG118" s="44"/>
      <c r="DH118" s="44"/>
      <c r="DI118" s="44"/>
      <c r="DJ118" s="44"/>
      <c r="DK118" s="44"/>
      <c r="DL118" s="44"/>
      <c r="DM118" s="44"/>
      <c r="DN118" s="44"/>
      <c r="DO118" s="44"/>
      <c r="DP118" s="44"/>
      <c r="DQ118" s="44"/>
      <c r="DR118" s="44"/>
      <c r="DS118" s="44"/>
      <c r="DT118" s="44"/>
      <c r="DU118" s="44"/>
      <c r="DV118" s="44"/>
      <c r="DW118" s="44"/>
      <c r="DX118" s="44"/>
      <c r="DY118" s="44"/>
      <c r="DZ118" s="44"/>
      <c r="EA118" s="44"/>
      <c r="EB118" s="44"/>
      <c r="EC118" s="44"/>
      <c r="ED118" s="44"/>
      <c r="EE118" s="44"/>
      <c r="EF118" s="44"/>
      <c r="EG118" s="44"/>
      <c r="EH118" s="44"/>
      <c r="EI118" s="44"/>
    </row>
    <row r="119" spans="1:139" x14ac:dyDescent="0.2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4"/>
      <c r="DE119" s="44"/>
      <c r="DF119" s="44"/>
      <c r="DG119" s="44"/>
      <c r="DH119" s="44"/>
      <c r="DI119" s="44"/>
      <c r="DJ119" s="44"/>
      <c r="DK119" s="44"/>
      <c r="DL119" s="44"/>
      <c r="DM119" s="44"/>
      <c r="DN119" s="44"/>
      <c r="DO119" s="44"/>
      <c r="DP119" s="44"/>
      <c r="DQ119" s="44"/>
      <c r="DR119" s="44"/>
      <c r="DS119" s="44"/>
      <c r="DT119" s="44"/>
      <c r="DU119" s="44"/>
      <c r="DV119" s="44"/>
      <c r="DW119" s="44"/>
      <c r="DX119" s="44"/>
      <c r="DY119" s="44"/>
      <c r="DZ119" s="44"/>
      <c r="EA119" s="44"/>
      <c r="EB119" s="44"/>
      <c r="EC119" s="44"/>
      <c r="ED119" s="44"/>
      <c r="EE119" s="44"/>
      <c r="EF119" s="44"/>
      <c r="EG119" s="44"/>
      <c r="EH119" s="44"/>
      <c r="EI119" s="44"/>
    </row>
    <row r="120" spans="1:139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/>
      <c r="CY120" s="44"/>
      <c r="CZ120" s="44"/>
      <c r="DA120" s="44"/>
      <c r="DB120" s="44"/>
      <c r="DC120" s="44"/>
      <c r="DD120" s="44"/>
      <c r="DE120" s="44"/>
      <c r="DF120" s="44"/>
      <c r="DG120" s="44"/>
      <c r="DH120" s="44"/>
      <c r="DI120" s="44"/>
      <c r="DJ120" s="44"/>
      <c r="DK120" s="44"/>
      <c r="DL120" s="44"/>
      <c r="DM120" s="44"/>
      <c r="DN120" s="44"/>
      <c r="DO120" s="44"/>
      <c r="DP120" s="44"/>
      <c r="DQ120" s="44"/>
      <c r="DR120" s="44"/>
      <c r="DS120" s="44"/>
      <c r="DT120" s="44"/>
      <c r="DU120" s="44"/>
      <c r="DV120" s="44"/>
      <c r="DW120" s="44"/>
      <c r="DX120" s="44"/>
      <c r="DY120" s="44"/>
      <c r="DZ120" s="44"/>
      <c r="EA120" s="44"/>
      <c r="EB120" s="44"/>
      <c r="EC120" s="44"/>
      <c r="ED120" s="44"/>
      <c r="EE120" s="44"/>
      <c r="EF120" s="44"/>
      <c r="EG120" s="44"/>
      <c r="EH120" s="44"/>
      <c r="EI120" s="44"/>
    </row>
    <row r="121" spans="1:139" x14ac:dyDescent="0.2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44"/>
      <c r="DG121" s="44"/>
      <c r="DH121" s="44"/>
      <c r="DI121" s="44"/>
      <c r="DJ121" s="44"/>
      <c r="DK121" s="44"/>
      <c r="DL121" s="44"/>
      <c r="DM121" s="44"/>
      <c r="DN121" s="44"/>
      <c r="DO121" s="44"/>
      <c r="DP121" s="44"/>
      <c r="DQ121" s="44"/>
      <c r="DR121" s="44"/>
      <c r="DS121" s="44"/>
      <c r="DT121" s="44"/>
      <c r="DU121" s="44"/>
      <c r="DV121" s="44"/>
      <c r="DW121" s="44"/>
      <c r="DX121" s="44"/>
      <c r="DY121" s="44"/>
      <c r="DZ121" s="44"/>
      <c r="EA121" s="44"/>
      <c r="EB121" s="44"/>
      <c r="EC121" s="44"/>
      <c r="ED121" s="44"/>
      <c r="EE121" s="44"/>
      <c r="EF121" s="44"/>
      <c r="EG121" s="44"/>
      <c r="EH121" s="44"/>
      <c r="EI121" s="44"/>
    </row>
    <row r="122" spans="1:139" x14ac:dyDescent="0.2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/>
      <c r="CY122" s="44"/>
      <c r="CZ122" s="44"/>
      <c r="DA122" s="44"/>
      <c r="DB122" s="44"/>
      <c r="DC122" s="44"/>
      <c r="DD122" s="44"/>
      <c r="DE122" s="44"/>
      <c r="DF122" s="44"/>
      <c r="DG122" s="44"/>
      <c r="DH122" s="44"/>
      <c r="DI122" s="44"/>
      <c r="DJ122" s="44"/>
      <c r="DK122" s="44"/>
      <c r="DL122" s="44"/>
      <c r="DM122" s="44"/>
      <c r="DN122" s="44"/>
      <c r="DO122" s="44"/>
      <c r="DP122" s="44"/>
      <c r="DQ122" s="44"/>
      <c r="DR122" s="44"/>
      <c r="DS122" s="44"/>
      <c r="DT122" s="44"/>
      <c r="DU122" s="44"/>
      <c r="DV122" s="44"/>
      <c r="DW122" s="44"/>
      <c r="DX122" s="44"/>
      <c r="DY122" s="44"/>
      <c r="DZ122" s="44"/>
      <c r="EA122" s="44"/>
      <c r="EB122" s="44"/>
      <c r="EC122" s="44"/>
      <c r="ED122" s="44"/>
      <c r="EE122" s="44"/>
      <c r="EF122" s="44"/>
      <c r="EG122" s="44"/>
      <c r="EH122" s="44"/>
      <c r="EI122" s="44"/>
    </row>
    <row r="123" spans="1:139" x14ac:dyDescent="0.2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44"/>
      <c r="DG123" s="44"/>
      <c r="DH123" s="44"/>
      <c r="DI123" s="44"/>
      <c r="DJ123" s="44"/>
      <c r="DK123" s="44"/>
      <c r="DL123" s="44"/>
      <c r="DM123" s="44"/>
      <c r="DN123" s="44"/>
      <c r="DO123" s="44"/>
      <c r="DP123" s="44"/>
      <c r="DQ123" s="44"/>
      <c r="DR123" s="44"/>
      <c r="DS123" s="44"/>
      <c r="DT123" s="44"/>
      <c r="DU123" s="44"/>
      <c r="DV123" s="44"/>
      <c r="DW123" s="44"/>
      <c r="DX123" s="44"/>
      <c r="DY123" s="44"/>
      <c r="DZ123" s="44"/>
      <c r="EA123" s="44"/>
      <c r="EB123" s="44"/>
      <c r="EC123" s="44"/>
      <c r="ED123" s="44"/>
      <c r="EE123" s="44"/>
      <c r="EF123" s="44"/>
      <c r="EG123" s="44"/>
      <c r="EH123" s="44"/>
      <c r="EI123" s="44"/>
    </row>
    <row r="124" spans="1:139" x14ac:dyDescent="0.2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</row>
    <row r="125" spans="1:139" x14ac:dyDescent="0.2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/>
      <c r="DD125" s="44"/>
      <c r="DE125" s="44"/>
      <c r="DF125" s="44"/>
      <c r="DG125" s="44"/>
      <c r="DH125" s="44"/>
      <c r="DI125" s="44"/>
      <c r="DJ125" s="44"/>
      <c r="DK125" s="44"/>
      <c r="DL125" s="44"/>
      <c r="DM125" s="44"/>
      <c r="DN125" s="44"/>
      <c r="DO125" s="44"/>
      <c r="DP125" s="44"/>
      <c r="DQ125" s="44"/>
      <c r="DR125" s="44"/>
      <c r="DS125" s="44"/>
      <c r="DT125" s="44"/>
      <c r="DU125" s="44"/>
      <c r="DV125" s="44"/>
      <c r="DW125" s="44"/>
      <c r="DX125" s="44"/>
      <c r="DY125" s="44"/>
      <c r="DZ125" s="44"/>
      <c r="EA125" s="44"/>
      <c r="EB125" s="44"/>
      <c r="EC125" s="44"/>
      <c r="ED125" s="44"/>
      <c r="EE125" s="44"/>
      <c r="EF125" s="44"/>
      <c r="EG125" s="44"/>
      <c r="EH125" s="44"/>
      <c r="EI125" s="44"/>
    </row>
    <row r="126" spans="1:139" x14ac:dyDescent="0.2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/>
      <c r="CY126" s="44"/>
      <c r="CZ126" s="44"/>
      <c r="DA126" s="44"/>
      <c r="DB126" s="44"/>
      <c r="DC126" s="44"/>
      <c r="DD126" s="44"/>
      <c r="DE126" s="44"/>
      <c r="DF126" s="44"/>
      <c r="DG126" s="44"/>
      <c r="DH126" s="44"/>
      <c r="DI126" s="44"/>
      <c r="DJ126" s="44"/>
      <c r="DK126" s="44"/>
      <c r="DL126" s="44"/>
      <c r="DM126" s="44"/>
      <c r="DN126" s="44"/>
      <c r="DO126" s="44"/>
      <c r="DP126" s="44"/>
      <c r="DQ126" s="44"/>
      <c r="DR126" s="44"/>
      <c r="DS126" s="44"/>
      <c r="DT126" s="44"/>
      <c r="DU126" s="44"/>
      <c r="DV126" s="44"/>
      <c r="DW126" s="44"/>
      <c r="DX126" s="44"/>
      <c r="DY126" s="44"/>
      <c r="DZ126" s="44"/>
      <c r="EA126" s="44"/>
      <c r="EB126" s="44"/>
      <c r="EC126" s="44"/>
      <c r="ED126" s="44"/>
      <c r="EE126" s="44"/>
      <c r="EF126" s="44"/>
      <c r="EG126" s="44"/>
      <c r="EH126" s="44"/>
      <c r="EI126" s="44"/>
    </row>
    <row r="127" spans="1:139" x14ac:dyDescent="0.2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4"/>
      <c r="DE127" s="44"/>
      <c r="DF127" s="44"/>
      <c r="DG127" s="44"/>
      <c r="DH127" s="44"/>
      <c r="DI127" s="44"/>
      <c r="DJ127" s="44"/>
      <c r="DK127" s="44"/>
      <c r="DL127" s="44"/>
      <c r="DM127" s="44"/>
      <c r="DN127" s="44"/>
      <c r="DO127" s="44"/>
      <c r="DP127" s="44"/>
      <c r="DQ127" s="44"/>
      <c r="DR127" s="44"/>
      <c r="DS127" s="44"/>
      <c r="DT127" s="44"/>
      <c r="DU127" s="44"/>
      <c r="DV127" s="44"/>
      <c r="DW127" s="44"/>
      <c r="DX127" s="44"/>
      <c r="DY127" s="44"/>
      <c r="DZ127" s="44"/>
      <c r="EA127" s="44"/>
      <c r="EB127" s="44"/>
      <c r="EC127" s="44"/>
      <c r="ED127" s="44"/>
      <c r="EE127" s="44"/>
      <c r="EF127" s="44"/>
      <c r="EG127" s="44"/>
      <c r="EH127" s="44"/>
      <c r="EI127" s="44"/>
    </row>
    <row r="128" spans="1:139" x14ac:dyDescent="0.2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/>
      <c r="DD128" s="44"/>
      <c r="DE128" s="44"/>
      <c r="DF128" s="44"/>
      <c r="DG128" s="44"/>
      <c r="DH128" s="44"/>
      <c r="DI128" s="44"/>
      <c r="DJ128" s="44"/>
      <c r="DK128" s="44"/>
      <c r="DL128" s="44"/>
      <c r="DM128" s="44"/>
      <c r="DN128" s="44"/>
      <c r="DO128" s="44"/>
      <c r="DP128" s="44"/>
      <c r="DQ128" s="44"/>
      <c r="DR128" s="44"/>
      <c r="DS128" s="44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4"/>
      <c r="EE128" s="44"/>
      <c r="EF128" s="44"/>
      <c r="EG128" s="44"/>
      <c r="EH128" s="44"/>
      <c r="EI128" s="44"/>
    </row>
    <row r="129" spans="1:139" x14ac:dyDescent="0.2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O129" s="44"/>
      <c r="CP129" s="44"/>
      <c r="CQ129" s="44"/>
      <c r="CR129" s="44"/>
      <c r="CS129" s="44"/>
      <c r="CT129" s="44"/>
      <c r="CU129" s="44"/>
      <c r="CV129" s="44"/>
      <c r="CW129" s="44"/>
      <c r="CX129" s="44"/>
      <c r="CY129" s="44"/>
      <c r="CZ129" s="44"/>
      <c r="DA129" s="44"/>
      <c r="DB129" s="44"/>
      <c r="DC129" s="44"/>
      <c r="DD129" s="44"/>
      <c r="DE129" s="44"/>
      <c r="DF129" s="44"/>
      <c r="DG129" s="44"/>
      <c r="DH129" s="44"/>
      <c r="DI129" s="44"/>
      <c r="DJ129" s="44"/>
      <c r="DK129" s="44"/>
      <c r="DL129" s="44"/>
      <c r="DM129" s="44"/>
      <c r="DN129" s="44"/>
      <c r="DO129" s="44"/>
      <c r="DP129" s="44"/>
      <c r="DQ129" s="44"/>
      <c r="DR129" s="44"/>
      <c r="DS129" s="44"/>
      <c r="DT129" s="44"/>
      <c r="DU129" s="44"/>
      <c r="DV129" s="44"/>
      <c r="DW129" s="44"/>
      <c r="DX129" s="44"/>
      <c r="DY129" s="44"/>
      <c r="DZ129" s="44"/>
      <c r="EA129" s="44"/>
      <c r="EB129" s="44"/>
      <c r="EC129" s="44"/>
      <c r="ED129" s="44"/>
      <c r="EE129" s="44"/>
      <c r="EF129" s="44"/>
      <c r="EG129" s="44"/>
      <c r="EH129" s="44"/>
      <c r="EI129" s="44"/>
    </row>
    <row r="130" spans="1:139" x14ac:dyDescent="0.2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  <c r="EH130" s="44"/>
      <c r="EI130" s="44"/>
    </row>
    <row r="131" spans="1:139" x14ac:dyDescent="0.2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</row>
    <row r="132" spans="1:139" x14ac:dyDescent="0.2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O132" s="44"/>
      <c r="CP132" s="44"/>
      <c r="CQ132" s="44"/>
      <c r="CR132" s="44"/>
      <c r="CS132" s="44"/>
      <c r="CT132" s="44"/>
      <c r="CU132" s="44"/>
      <c r="CV132" s="44"/>
      <c r="CW132" s="44"/>
      <c r="CX132" s="44"/>
      <c r="CY132" s="44"/>
      <c r="CZ132" s="44"/>
      <c r="DA132" s="44"/>
      <c r="DB132" s="44"/>
      <c r="DC132" s="44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  <c r="DU132" s="44"/>
      <c r="DV132" s="44"/>
      <c r="DW132" s="44"/>
      <c r="DX132" s="44"/>
      <c r="DY132" s="44"/>
      <c r="DZ132" s="44"/>
      <c r="EA132" s="44"/>
      <c r="EB132" s="44"/>
      <c r="EC132" s="44"/>
      <c r="ED132" s="44"/>
      <c r="EE132" s="44"/>
      <c r="EF132" s="44"/>
      <c r="EG132" s="44"/>
      <c r="EH132" s="44"/>
      <c r="EI132" s="44"/>
    </row>
    <row r="133" spans="1:139" x14ac:dyDescent="0.2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4"/>
      <c r="DG133" s="44"/>
      <c r="DH133" s="44"/>
      <c r="DI133" s="44"/>
      <c r="DJ133" s="44"/>
      <c r="DK133" s="44"/>
      <c r="DL133" s="44"/>
      <c r="DM133" s="44"/>
      <c r="DN133" s="44"/>
      <c r="DO133" s="44"/>
      <c r="DP133" s="44"/>
      <c r="DQ133" s="44"/>
      <c r="DR133" s="44"/>
      <c r="DS133" s="44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4"/>
      <c r="EE133" s="44"/>
      <c r="EF133" s="44"/>
      <c r="EG133" s="44"/>
      <c r="EH133" s="44"/>
      <c r="EI133" s="44"/>
    </row>
    <row r="134" spans="1:139" x14ac:dyDescent="0.2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  <c r="CM134" s="44"/>
      <c r="CN134" s="44"/>
      <c r="CO134" s="44"/>
      <c r="CP134" s="44"/>
      <c r="CQ134" s="44"/>
      <c r="CR134" s="44"/>
      <c r="CS134" s="44"/>
      <c r="CT134" s="44"/>
      <c r="CU134" s="44"/>
      <c r="CV134" s="44"/>
      <c r="CW134" s="44"/>
      <c r="CX134" s="44"/>
      <c r="CY134" s="44"/>
      <c r="CZ134" s="44"/>
      <c r="DA134" s="44"/>
      <c r="DB134" s="44"/>
      <c r="DC134" s="44"/>
      <c r="DD134" s="44"/>
      <c r="DE134" s="44"/>
      <c r="DF134" s="44"/>
      <c r="DG134" s="44"/>
      <c r="DH134" s="44"/>
      <c r="DI134" s="44"/>
      <c r="DJ134" s="44"/>
      <c r="DK134" s="44"/>
      <c r="DL134" s="44"/>
      <c r="DM134" s="44"/>
      <c r="DN134" s="44"/>
      <c r="DO134" s="44"/>
      <c r="DP134" s="44"/>
      <c r="DQ134" s="44"/>
      <c r="DR134" s="44"/>
      <c r="DS134" s="44"/>
      <c r="DT134" s="44"/>
      <c r="DU134" s="44"/>
      <c r="DV134" s="44"/>
      <c r="DW134" s="44"/>
      <c r="DX134" s="44"/>
      <c r="DY134" s="44"/>
      <c r="DZ134" s="44"/>
      <c r="EA134" s="44"/>
      <c r="EB134" s="44"/>
      <c r="EC134" s="44"/>
      <c r="ED134" s="44"/>
      <c r="EE134" s="44"/>
      <c r="EF134" s="44"/>
      <c r="EG134" s="44"/>
      <c r="EH134" s="44"/>
      <c r="EI134" s="44"/>
    </row>
    <row r="135" spans="1:139" x14ac:dyDescent="0.2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O135" s="44"/>
      <c r="CP135" s="44"/>
      <c r="CQ135" s="44"/>
      <c r="CR135" s="44"/>
      <c r="CS135" s="44"/>
      <c r="CT135" s="44"/>
      <c r="CU135" s="44"/>
      <c r="CV135" s="44"/>
      <c r="CW135" s="44"/>
      <c r="CX135" s="44"/>
      <c r="CY135" s="44"/>
      <c r="CZ135" s="44"/>
      <c r="DA135" s="44"/>
      <c r="DB135" s="44"/>
      <c r="DC135" s="44"/>
      <c r="DD135" s="44"/>
      <c r="DE135" s="44"/>
      <c r="DF135" s="44"/>
      <c r="DG135" s="44"/>
      <c r="DH135" s="44"/>
      <c r="DI135" s="44"/>
      <c r="DJ135" s="44"/>
      <c r="DK135" s="44"/>
      <c r="DL135" s="44"/>
      <c r="DM135" s="44"/>
      <c r="DN135" s="44"/>
      <c r="DO135" s="44"/>
      <c r="DP135" s="44"/>
      <c r="DQ135" s="44"/>
      <c r="DR135" s="44"/>
      <c r="DS135" s="44"/>
      <c r="DT135" s="44"/>
      <c r="DU135" s="44"/>
      <c r="DV135" s="44"/>
      <c r="DW135" s="44"/>
      <c r="DX135" s="44"/>
      <c r="DY135" s="44"/>
      <c r="DZ135" s="44"/>
      <c r="EA135" s="44"/>
      <c r="EB135" s="44"/>
      <c r="EC135" s="44"/>
      <c r="ED135" s="44"/>
      <c r="EE135" s="44"/>
      <c r="EF135" s="44"/>
      <c r="EG135" s="44"/>
      <c r="EH135" s="44"/>
      <c r="EI135" s="44"/>
    </row>
    <row r="136" spans="1:139" x14ac:dyDescent="0.2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  <c r="CM136" s="44"/>
      <c r="CN136" s="44"/>
      <c r="CO136" s="44"/>
      <c r="CP136" s="44"/>
      <c r="CQ136" s="44"/>
      <c r="CR136" s="44"/>
      <c r="CS136" s="44"/>
      <c r="CT136" s="44"/>
      <c r="CU136" s="44"/>
      <c r="CV136" s="44"/>
      <c r="CW136" s="44"/>
      <c r="CX136" s="44"/>
      <c r="CY136" s="44"/>
      <c r="CZ136" s="44"/>
      <c r="DA136" s="44"/>
      <c r="DB136" s="44"/>
      <c r="DC136" s="44"/>
      <c r="DD136" s="44"/>
      <c r="DE136" s="44"/>
      <c r="DF136" s="44"/>
      <c r="DG136" s="44"/>
      <c r="DH136" s="44"/>
      <c r="DI136" s="44"/>
      <c r="DJ136" s="44"/>
      <c r="DK136" s="44"/>
      <c r="DL136" s="44"/>
      <c r="DM136" s="44"/>
      <c r="DN136" s="44"/>
      <c r="DO136" s="44"/>
      <c r="DP136" s="44"/>
      <c r="DQ136" s="44"/>
      <c r="DR136" s="44"/>
      <c r="DS136" s="44"/>
      <c r="DT136" s="44"/>
      <c r="DU136" s="44"/>
      <c r="DV136" s="44"/>
      <c r="DW136" s="44"/>
      <c r="DX136" s="44"/>
      <c r="DY136" s="44"/>
      <c r="DZ136" s="44"/>
      <c r="EA136" s="44"/>
      <c r="EB136" s="44"/>
      <c r="EC136" s="44"/>
      <c r="ED136" s="44"/>
      <c r="EE136" s="44"/>
      <c r="EF136" s="44"/>
      <c r="EG136" s="44"/>
      <c r="EH136" s="44"/>
      <c r="EI136" s="44"/>
    </row>
    <row r="137" spans="1:139" x14ac:dyDescent="0.2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4"/>
      <c r="EE137" s="44"/>
      <c r="EF137" s="44"/>
      <c r="EG137" s="44"/>
      <c r="EH137" s="44"/>
      <c r="EI137" s="44"/>
    </row>
    <row r="138" spans="1:139" x14ac:dyDescent="0.2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4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4"/>
      <c r="EE138" s="44"/>
      <c r="EF138" s="44"/>
      <c r="EG138" s="44"/>
      <c r="EH138" s="44"/>
      <c r="EI138" s="44"/>
    </row>
    <row r="139" spans="1:139" x14ac:dyDescent="0.2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4"/>
      <c r="EE139" s="44"/>
      <c r="EF139" s="44"/>
      <c r="EG139" s="44"/>
      <c r="EH139" s="44"/>
      <c r="EI139" s="44"/>
    </row>
    <row r="140" spans="1:139" x14ac:dyDescent="0.2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  <c r="CO140" s="44"/>
      <c r="CP140" s="44"/>
      <c r="CQ140" s="44"/>
      <c r="CR140" s="44"/>
      <c r="CS140" s="44"/>
      <c r="CT140" s="44"/>
      <c r="CU140" s="44"/>
      <c r="CV140" s="44"/>
      <c r="CW140" s="44"/>
      <c r="CX140" s="44"/>
      <c r="CY140" s="44"/>
      <c r="CZ140" s="44"/>
      <c r="DA140" s="44"/>
      <c r="DB140" s="44"/>
      <c r="DC140" s="44"/>
      <c r="DD140" s="44"/>
      <c r="DE140" s="44"/>
      <c r="DF140" s="44"/>
      <c r="DG140" s="44"/>
      <c r="DH140" s="44"/>
      <c r="DI140" s="44"/>
      <c r="DJ140" s="44"/>
      <c r="DK140" s="44"/>
      <c r="DL140" s="44"/>
      <c r="DM140" s="44"/>
      <c r="DN140" s="44"/>
      <c r="DO140" s="44"/>
      <c r="DP140" s="44"/>
      <c r="DQ140" s="44"/>
      <c r="DR140" s="44"/>
      <c r="DS140" s="44"/>
      <c r="DT140" s="44"/>
      <c r="DU140" s="44"/>
      <c r="DV140" s="44"/>
      <c r="DW140" s="44"/>
      <c r="DX140" s="44"/>
      <c r="DY140" s="44"/>
      <c r="DZ140" s="44"/>
      <c r="EA140" s="44"/>
      <c r="EB140" s="44"/>
      <c r="EC140" s="44"/>
      <c r="ED140" s="44"/>
      <c r="EE140" s="44"/>
      <c r="EF140" s="44"/>
      <c r="EG140" s="44"/>
      <c r="EH140" s="44"/>
      <c r="EI140" s="44"/>
    </row>
    <row r="141" spans="1:139" x14ac:dyDescent="0.2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4"/>
      <c r="EE141" s="44"/>
      <c r="EF141" s="44"/>
      <c r="EG141" s="44"/>
      <c r="EH141" s="44"/>
      <c r="EI141" s="44"/>
    </row>
    <row r="142" spans="1:139" x14ac:dyDescent="0.2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  <c r="CO142" s="44"/>
      <c r="CP142" s="44"/>
      <c r="CQ142" s="44"/>
      <c r="CR142" s="44"/>
      <c r="CS142" s="44"/>
      <c r="CT142" s="44"/>
      <c r="CU142" s="44"/>
      <c r="CV142" s="44"/>
      <c r="CW142" s="44"/>
      <c r="CX142" s="44"/>
      <c r="CY142" s="44"/>
      <c r="CZ142" s="44"/>
      <c r="DA142" s="44"/>
      <c r="DB142" s="44"/>
      <c r="DC142" s="44"/>
      <c r="DD142" s="44"/>
      <c r="DE142" s="44"/>
      <c r="DF142" s="44"/>
      <c r="DG142" s="44"/>
      <c r="DH142" s="44"/>
      <c r="DI142" s="44"/>
      <c r="DJ142" s="44"/>
      <c r="DK142" s="44"/>
      <c r="DL142" s="44"/>
      <c r="DM142" s="44"/>
      <c r="DN142" s="44"/>
      <c r="DO142" s="44"/>
      <c r="DP142" s="44"/>
      <c r="DQ142" s="44"/>
      <c r="DR142" s="44"/>
      <c r="DS142" s="44"/>
      <c r="DT142" s="44"/>
      <c r="DU142" s="44"/>
      <c r="DV142" s="44"/>
      <c r="DW142" s="44"/>
      <c r="DX142" s="44"/>
      <c r="DY142" s="44"/>
      <c r="DZ142" s="44"/>
      <c r="EA142" s="44"/>
      <c r="EB142" s="44"/>
      <c r="EC142" s="44"/>
      <c r="ED142" s="44"/>
      <c r="EE142" s="44"/>
      <c r="EF142" s="44"/>
      <c r="EG142" s="44"/>
      <c r="EH142" s="44"/>
      <c r="EI142" s="44"/>
    </row>
    <row r="143" spans="1:139" x14ac:dyDescent="0.2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  <c r="CO143" s="44"/>
      <c r="CP143" s="44"/>
      <c r="CQ143" s="44"/>
      <c r="CR143" s="44"/>
      <c r="CS143" s="44"/>
      <c r="CT143" s="44"/>
      <c r="CU143" s="44"/>
      <c r="CV143" s="44"/>
      <c r="CW143" s="44"/>
      <c r="CX143" s="44"/>
      <c r="CY143" s="44"/>
      <c r="CZ143" s="44"/>
      <c r="DA143" s="44"/>
      <c r="DB143" s="44"/>
      <c r="DC143" s="44"/>
      <c r="DD143" s="44"/>
      <c r="DE143" s="44"/>
      <c r="DF143" s="44"/>
      <c r="DG143" s="44"/>
      <c r="DH143" s="44"/>
      <c r="DI143" s="44"/>
      <c r="DJ143" s="44"/>
      <c r="DK143" s="44"/>
      <c r="DL143" s="44"/>
      <c r="DM143" s="44"/>
      <c r="DN143" s="44"/>
      <c r="DO143" s="44"/>
      <c r="DP143" s="44"/>
      <c r="DQ143" s="44"/>
      <c r="DR143" s="44"/>
      <c r="DS143" s="44"/>
      <c r="DT143" s="44"/>
      <c r="DU143" s="44"/>
      <c r="DV143" s="44"/>
      <c r="DW143" s="44"/>
      <c r="DX143" s="44"/>
      <c r="DY143" s="44"/>
      <c r="DZ143" s="44"/>
      <c r="EA143" s="44"/>
      <c r="EB143" s="44"/>
      <c r="EC143" s="44"/>
      <c r="ED143" s="44"/>
      <c r="EE143" s="44"/>
      <c r="EF143" s="44"/>
      <c r="EG143" s="44"/>
      <c r="EH143" s="44"/>
      <c r="EI143" s="44"/>
    </row>
    <row r="144" spans="1:139" x14ac:dyDescent="0.2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  <c r="CO144" s="44"/>
      <c r="CP144" s="44"/>
      <c r="CQ144" s="44"/>
      <c r="CR144" s="44"/>
      <c r="CS144" s="44"/>
      <c r="CT144" s="44"/>
      <c r="CU144" s="44"/>
      <c r="CV144" s="44"/>
      <c r="CW144" s="44"/>
      <c r="CX144" s="44"/>
      <c r="CY144" s="44"/>
      <c r="CZ144" s="44"/>
      <c r="DA144" s="44"/>
      <c r="DB144" s="44"/>
      <c r="DC144" s="44"/>
      <c r="DD144" s="44"/>
      <c r="DE144" s="44"/>
      <c r="DF144" s="44"/>
      <c r="DG144" s="44"/>
      <c r="DH144" s="44"/>
      <c r="DI144" s="44"/>
      <c r="DJ144" s="44"/>
      <c r="DK144" s="44"/>
      <c r="DL144" s="44"/>
      <c r="DM144" s="44"/>
      <c r="DN144" s="44"/>
      <c r="DO144" s="44"/>
      <c r="DP144" s="44"/>
      <c r="DQ144" s="44"/>
      <c r="DR144" s="44"/>
      <c r="DS144" s="44"/>
      <c r="DT144" s="44"/>
      <c r="DU144" s="44"/>
      <c r="DV144" s="44"/>
      <c r="DW144" s="44"/>
      <c r="DX144" s="44"/>
      <c r="DY144" s="44"/>
      <c r="DZ144" s="44"/>
      <c r="EA144" s="44"/>
      <c r="EB144" s="44"/>
      <c r="EC144" s="44"/>
      <c r="ED144" s="44"/>
      <c r="EE144" s="44"/>
      <c r="EF144" s="44"/>
      <c r="EG144" s="44"/>
      <c r="EH144" s="44"/>
      <c r="EI144" s="44"/>
    </row>
    <row r="145" spans="1:139" x14ac:dyDescent="0.2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  <c r="EH145" s="44"/>
      <c r="EI145" s="44"/>
    </row>
    <row r="146" spans="1:139" x14ac:dyDescent="0.2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J146" s="44"/>
      <c r="CK146" s="44"/>
      <c r="CL146" s="44"/>
      <c r="CM146" s="44"/>
      <c r="CN146" s="44"/>
      <c r="CO146" s="44"/>
      <c r="CP146" s="44"/>
      <c r="CQ146" s="44"/>
      <c r="CR146" s="44"/>
      <c r="CS146" s="44"/>
      <c r="CT146" s="44"/>
      <c r="CU146" s="44"/>
      <c r="CV146" s="44"/>
      <c r="CW146" s="44"/>
      <c r="CX146" s="44"/>
      <c r="CY146" s="44"/>
      <c r="CZ146" s="44"/>
      <c r="DA146" s="44"/>
      <c r="DB146" s="44"/>
      <c r="DC146" s="44"/>
      <c r="DD146" s="44"/>
      <c r="DE146" s="44"/>
      <c r="DF146" s="44"/>
      <c r="DG146" s="44"/>
      <c r="DH146" s="44"/>
      <c r="DI146" s="44"/>
      <c r="DJ146" s="44"/>
      <c r="DK146" s="44"/>
      <c r="DL146" s="44"/>
      <c r="DM146" s="44"/>
      <c r="DN146" s="44"/>
      <c r="DO146" s="44"/>
      <c r="DP146" s="44"/>
      <c r="DQ146" s="44"/>
      <c r="DR146" s="44"/>
      <c r="DS146" s="44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44"/>
      <c r="EE146" s="44"/>
      <c r="EF146" s="44"/>
      <c r="EG146" s="44"/>
      <c r="EH146" s="44"/>
      <c r="EI146" s="44"/>
    </row>
    <row r="147" spans="1:139" x14ac:dyDescent="0.2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44"/>
      <c r="EI147" s="44"/>
    </row>
    <row r="148" spans="1:139" x14ac:dyDescent="0.2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44"/>
      <c r="EI148" s="44"/>
    </row>
    <row r="149" spans="1:139" x14ac:dyDescent="0.2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44"/>
      <c r="EI149" s="44"/>
    </row>
    <row r="150" spans="1:139" x14ac:dyDescent="0.2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44"/>
      <c r="EI150" s="44"/>
    </row>
    <row r="151" spans="1:139" x14ac:dyDescent="0.2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  <c r="EH151" s="44"/>
      <c r="EI151" s="44"/>
    </row>
    <row r="152" spans="1:139" x14ac:dyDescent="0.2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4"/>
      <c r="EE152" s="44"/>
      <c r="EF152" s="44"/>
      <c r="EG152" s="44"/>
      <c r="EH152" s="44"/>
      <c r="EI152" s="44"/>
    </row>
    <row r="153" spans="1:139" x14ac:dyDescent="0.2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44"/>
      <c r="EI153" s="44"/>
    </row>
    <row r="154" spans="1:139" x14ac:dyDescent="0.2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</row>
    <row r="155" spans="1:139" x14ac:dyDescent="0.2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44"/>
      <c r="EI155" s="44"/>
    </row>
    <row r="156" spans="1:139" x14ac:dyDescent="0.2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44"/>
      <c r="EI156" s="44"/>
    </row>
    <row r="157" spans="1:139" x14ac:dyDescent="0.2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44"/>
      <c r="EI157" s="44"/>
    </row>
    <row r="158" spans="1:139" x14ac:dyDescent="0.2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44"/>
      <c r="EI158" s="44"/>
    </row>
    <row r="159" spans="1:139" x14ac:dyDescent="0.2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  <c r="EH159" s="44"/>
      <c r="EI159" s="44"/>
    </row>
    <row r="160" spans="1:139" x14ac:dyDescent="0.2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4"/>
      <c r="EE160" s="44"/>
      <c r="EF160" s="44"/>
      <c r="EG160" s="44"/>
      <c r="EH160" s="44"/>
      <c r="EI160" s="44"/>
    </row>
    <row r="161" spans="1:139" x14ac:dyDescent="0.2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  <c r="EH161" s="44"/>
      <c r="EI161" s="44"/>
    </row>
    <row r="162" spans="1:139" x14ac:dyDescent="0.2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</row>
    <row r="163" spans="1:139" x14ac:dyDescent="0.2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</row>
    <row r="164" spans="1:139" x14ac:dyDescent="0.2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</row>
    <row r="165" spans="1:139" x14ac:dyDescent="0.2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  <c r="EH165" s="44"/>
      <c r="EI165" s="44"/>
    </row>
    <row r="166" spans="1:139" x14ac:dyDescent="0.2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  <c r="CM166" s="44"/>
      <c r="CN166" s="44"/>
      <c r="CO166" s="44"/>
      <c r="CP166" s="44"/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4"/>
      <c r="DG166" s="44"/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4"/>
      <c r="EE166" s="44"/>
      <c r="EF166" s="44"/>
      <c r="EG166" s="44"/>
      <c r="EH166" s="44"/>
      <c r="EI166" s="44"/>
    </row>
    <row r="167" spans="1:139" x14ac:dyDescent="0.2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</row>
    <row r="168" spans="1:139" x14ac:dyDescent="0.2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</row>
    <row r="169" spans="1:139" x14ac:dyDescent="0.2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</row>
    <row r="170" spans="1:139" x14ac:dyDescent="0.2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</row>
    <row r="171" spans="1:139" x14ac:dyDescent="0.2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  <c r="CM171" s="44"/>
      <c r="CN171" s="44"/>
      <c r="CO171" s="44"/>
      <c r="CP171" s="44"/>
      <c r="CQ171" s="44"/>
      <c r="CR171" s="44"/>
      <c r="CS171" s="44"/>
      <c r="CT171" s="44"/>
      <c r="CU171" s="44"/>
      <c r="CV171" s="44"/>
      <c r="CW171" s="44"/>
      <c r="CX171" s="44"/>
      <c r="CY171" s="44"/>
      <c r="CZ171" s="44"/>
      <c r="DA171" s="44"/>
      <c r="DB171" s="44"/>
      <c r="DC171" s="44"/>
      <c r="DD171" s="44"/>
      <c r="DE171" s="44"/>
      <c r="DF171" s="44"/>
      <c r="DG171" s="44"/>
      <c r="DH171" s="44"/>
      <c r="DI171" s="44"/>
      <c r="DJ171" s="44"/>
      <c r="DK171" s="44"/>
      <c r="DL171" s="44"/>
      <c r="DM171" s="44"/>
      <c r="DN171" s="44"/>
      <c r="DO171" s="44"/>
      <c r="DP171" s="44"/>
      <c r="DQ171" s="44"/>
      <c r="DR171" s="44"/>
      <c r="DS171" s="44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4"/>
      <c r="EE171" s="44"/>
      <c r="EF171" s="44"/>
      <c r="EG171" s="44"/>
      <c r="EH171" s="44"/>
      <c r="EI171" s="44"/>
    </row>
    <row r="172" spans="1:139" x14ac:dyDescent="0.2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  <c r="EH172" s="44"/>
      <c r="EI172" s="44"/>
    </row>
    <row r="173" spans="1:139" x14ac:dyDescent="0.2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  <c r="CM173" s="44"/>
      <c r="CN173" s="44"/>
      <c r="CO173" s="44"/>
      <c r="CP173" s="44"/>
      <c r="CQ173" s="44"/>
      <c r="CR173" s="44"/>
      <c r="CS173" s="44"/>
      <c r="CT173" s="44"/>
      <c r="CU173" s="44"/>
      <c r="CV173" s="44"/>
      <c r="CW173" s="44"/>
      <c r="CX173" s="44"/>
      <c r="CY173" s="44"/>
      <c r="CZ173" s="44"/>
      <c r="DA173" s="44"/>
      <c r="DB173" s="44"/>
      <c r="DC173" s="44"/>
      <c r="DD173" s="44"/>
      <c r="DE173" s="44"/>
      <c r="DF173" s="44"/>
      <c r="DG173" s="44"/>
      <c r="DH173" s="44"/>
      <c r="DI173" s="44"/>
      <c r="DJ173" s="44"/>
      <c r="DK173" s="44"/>
      <c r="DL173" s="44"/>
      <c r="DM173" s="44"/>
      <c r="DN173" s="44"/>
      <c r="DO173" s="44"/>
      <c r="DP173" s="44"/>
      <c r="DQ173" s="44"/>
      <c r="DR173" s="44"/>
      <c r="DS173" s="44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4"/>
      <c r="EE173" s="44"/>
      <c r="EF173" s="44"/>
      <c r="EG173" s="44"/>
      <c r="EH173" s="44"/>
      <c r="EI173" s="44"/>
    </row>
    <row r="174" spans="1:139" x14ac:dyDescent="0.2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  <c r="EH174" s="44"/>
      <c r="EI174" s="44"/>
    </row>
    <row r="175" spans="1:139" x14ac:dyDescent="0.2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  <c r="CB175" s="44"/>
      <c r="CC175" s="44"/>
      <c r="CD175" s="44"/>
      <c r="CE175" s="44"/>
      <c r="CF175" s="44"/>
      <c r="CG175" s="44"/>
      <c r="CH175" s="44"/>
      <c r="CI175" s="44"/>
      <c r="CJ175" s="44"/>
      <c r="CK175" s="44"/>
      <c r="CL175" s="44"/>
      <c r="CM175" s="44"/>
      <c r="CN175" s="44"/>
      <c r="CO175" s="44"/>
      <c r="CP175" s="44"/>
      <c r="CQ175" s="44"/>
      <c r="CR175" s="44"/>
      <c r="CS175" s="44"/>
      <c r="CT175" s="44"/>
      <c r="CU175" s="44"/>
      <c r="CV175" s="44"/>
      <c r="CW175" s="44"/>
      <c r="CX175" s="44"/>
      <c r="CY175" s="44"/>
      <c r="CZ175" s="44"/>
      <c r="DA175" s="44"/>
      <c r="DB175" s="44"/>
      <c r="DC175" s="44"/>
      <c r="DD175" s="44"/>
      <c r="DE175" s="44"/>
      <c r="DF175" s="44"/>
      <c r="DG175" s="44"/>
      <c r="DH175" s="44"/>
      <c r="DI175" s="44"/>
      <c r="DJ175" s="44"/>
      <c r="DK175" s="44"/>
      <c r="DL175" s="44"/>
      <c r="DM175" s="44"/>
      <c r="DN175" s="44"/>
      <c r="DO175" s="44"/>
      <c r="DP175" s="44"/>
      <c r="DQ175" s="44"/>
      <c r="DR175" s="44"/>
      <c r="DS175" s="44"/>
      <c r="DT175" s="44"/>
      <c r="DU175" s="44"/>
      <c r="DV175" s="44"/>
      <c r="DW175" s="44"/>
      <c r="DX175" s="44"/>
      <c r="DY175" s="44"/>
      <c r="DZ175" s="44"/>
      <c r="EA175" s="44"/>
      <c r="EB175" s="44"/>
      <c r="EC175" s="44"/>
      <c r="ED175" s="44"/>
      <c r="EE175" s="44"/>
      <c r="EF175" s="44"/>
      <c r="EG175" s="44"/>
      <c r="EH175" s="44"/>
      <c r="EI175" s="44"/>
    </row>
    <row r="176" spans="1:139" x14ac:dyDescent="0.2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4"/>
      <c r="DG176" s="44"/>
      <c r="DH176" s="44"/>
      <c r="DI176" s="44"/>
      <c r="DJ176" s="44"/>
      <c r="DK176" s="44"/>
      <c r="DL176" s="44"/>
      <c r="DM176" s="44"/>
      <c r="DN176" s="44"/>
      <c r="DO176" s="44"/>
      <c r="DP176" s="44"/>
      <c r="DQ176" s="44"/>
      <c r="DR176" s="44"/>
      <c r="DS176" s="44"/>
      <c r="DT176" s="44"/>
      <c r="DU176" s="44"/>
      <c r="DV176" s="44"/>
      <c r="DW176" s="44"/>
      <c r="DX176" s="44"/>
      <c r="DY176" s="44"/>
      <c r="DZ176" s="44"/>
      <c r="EA176" s="44"/>
      <c r="EB176" s="44"/>
      <c r="EC176" s="44"/>
      <c r="ED176" s="44"/>
      <c r="EE176" s="44"/>
      <c r="EF176" s="44"/>
      <c r="EG176" s="44"/>
      <c r="EH176" s="44"/>
      <c r="EI176" s="44"/>
    </row>
    <row r="177" spans="1:139" x14ac:dyDescent="0.2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  <c r="BS177" s="44"/>
      <c r="BT177" s="44"/>
      <c r="BU177" s="44"/>
      <c r="BV177" s="44"/>
      <c r="BW177" s="44"/>
      <c r="BX177" s="44"/>
      <c r="BY177" s="44"/>
      <c r="BZ177" s="44"/>
      <c r="CA177" s="44"/>
      <c r="CB177" s="44"/>
      <c r="CC177" s="44"/>
      <c r="CD177" s="44"/>
      <c r="CE177" s="44"/>
      <c r="CF177" s="44"/>
      <c r="CG177" s="44"/>
      <c r="CH177" s="44"/>
      <c r="CI177" s="44"/>
      <c r="CJ177" s="44"/>
      <c r="CK177" s="44"/>
      <c r="CL177" s="44"/>
      <c r="CM177" s="44"/>
      <c r="CN177" s="44"/>
      <c r="CO177" s="44"/>
      <c r="CP177" s="44"/>
      <c r="CQ177" s="44"/>
      <c r="CR177" s="44"/>
      <c r="CS177" s="44"/>
      <c r="CT177" s="44"/>
      <c r="CU177" s="44"/>
      <c r="CV177" s="44"/>
      <c r="CW177" s="44"/>
      <c r="CX177" s="44"/>
      <c r="CY177" s="44"/>
      <c r="CZ177" s="44"/>
      <c r="DA177" s="44"/>
      <c r="DB177" s="44"/>
      <c r="DC177" s="44"/>
      <c r="DD177" s="44"/>
      <c r="DE177" s="44"/>
      <c r="DF177" s="44"/>
      <c r="DG177" s="44"/>
      <c r="DH177" s="44"/>
      <c r="DI177" s="44"/>
      <c r="DJ177" s="44"/>
      <c r="DK177" s="44"/>
      <c r="DL177" s="44"/>
      <c r="DM177" s="44"/>
      <c r="DN177" s="44"/>
      <c r="DO177" s="44"/>
      <c r="DP177" s="44"/>
      <c r="DQ177" s="44"/>
      <c r="DR177" s="44"/>
      <c r="DS177" s="44"/>
      <c r="DT177" s="44"/>
      <c r="DU177" s="44"/>
      <c r="DV177" s="44"/>
      <c r="DW177" s="44"/>
      <c r="DX177" s="44"/>
      <c r="DY177" s="44"/>
      <c r="DZ177" s="44"/>
      <c r="EA177" s="44"/>
      <c r="EB177" s="44"/>
      <c r="EC177" s="44"/>
      <c r="ED177" s="44"/>
      <c r="EE177" s="44"/>
      <c r="EF177" s="44"/>
      <c r="EG177" s="44"/>
      <c r="EH177" s="44"/>
      <c r="EI177" s="44"/>
    </row>
    <row r="178" spans="1:139" x14ac:dyDescent="0.2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4"/>
      <c r="CO178" s="44"/>
      <c r="CP178" s="44"/>
      <c r="CQ178" s="44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4"/>
      <c r="DC178" s="44"/>
      <c r="DD178" s="44"/>
      <c r="DE178" s="44"/>
      <c r="DF178" s="44"/>
      <c r="DG178" s="44"/>
      <c r="DH178" s="44"/>
      <c r="DI178" s="44"/>
      <c r="DJ178" s="44"/>
      <c r="DK178" s="44"/>
      <c r="DL178" s="44"/>
      <c r="DM178" s="44"/>
      <c r="DN178" s="44"/>
      <c r="DO178" s="44"/>
      <c r="DP178" s="44"/>
      <c r="DQ178" s="44"/>
      <c r="DR178" s="44"/>
      <c r="DS178" s="44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4"/>
      <c r="EE178" s="44"/>
      <c r="EF178" s="44"/>
      <c r="EG178" s="44"/>
      <c r="EH178" s="44"/>
      <c r="EI178" s="44"/>
    </row>
    <row r="179" spans="1:139" x14ac:dyDescent="0.2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44"/>
      <c r="BR179" s="44"/>
      <c r="BS179" s="44"/>
      <c r="BT179" s="44"/>
      <c r="BU179" s="44"/>
      <c r="BV179" s="44"/>
      <c r="BW179" s="44"/>
      <c r="BX179" s="44"/>
      <c r="BY179" s="44"/>
      <c r="BZ179" s="44"/>
      <c r="CA179" s="44"/>
      <c r="CB179" s="44"/>
      <c r="CC179" s="44"/>
      <c r="CD179" s="44"/>
      <c r="CE179" s="44"/>
      <c r="CF179" s="44"/>
      <c r="CG179" s="44"/>
      <c r="CH179" s="44"/>
      <c r="CI179" s="44"/>
      <c r="CJ179" s="44"/>
      <c r="CK179" s="44"/>
      <c r="CL179" s="44"/>
      <c r="CM179" s="44"/>
      <c r="CN179" s="44"/>
      <c r="CO179" s="44"/>
      <c r="CP179" s="44"/>
      <c r="CQ179" s="44"/>
      <c r="CR179" s="44"/>
      <c r="CS179" s="44"/>
      <c r="CT179" s="44"/>
      <c r="CU179" s="44"/>
      <c r="CV179" s="44"/>
      <c r="CW179" s="44"/>
      <c r="CX179" s="44"/>
      <c r="CY179" s="44"/>
      <c r="CZ179" s="44"/>
      <c r="DA179" s="44"/>
      <c r="DB179" s="44"/>
      <c r="DC179" s="44"/>
      <c r="DD179" s="44"/>
      <c r="DE179" s="44"/>
      <c r="DF179" s="44"/>
      <c r="DG179" s="44"/>
      <c r="DH179" s="44"/>
      <c r="DI179" s="44"/>
      <c r="DJ179" s="44"/>
      <c r="DK179" s="44"/>
      <c r="DL179" s="44"/>
      <c r="DM179" s="44"/>
      <c r="DN179" s="44"/>
      <c r="DO179" s="44"/>
      <c r="DP179" s="44"/>
      <c r="DQ179" s="44"/>
      <c r="DR179" s="44"/>
      <c r="DS179" s="44"/>
      <c r="DT179" s="44"/>
      <c r="DU179" s="44"/>
      <c r="DV179" s="44"/>
      <c r="DW179" s="44"/>
      <c r="DX179" s="44"/>
      <c r="DY179" s="44"/>
      <c r="DZ179" s="44"/>
      <c r="EA179" s="44"/>
      <c r="EB179" s="44"/>
      <c r="EC179" s="44"/>
      <c r="ED179" s="44"/>
      <c r="EE179" s="44"/>
      <c r="EF179" s="44"/>
      <c r="EG179" s="44"/>
      <c r="EH179" s="44"/>
      <c r="EI179" s="44"/>
    </row>
    <row r="180" spans="1:139" x14ac:dyDescent="0.2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  <c r="CM180" s="44"/>
      <c r="CN180" s="44"/>
      <c r="CO180" s="44"/>
      <c r="CP180" s="44"/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4"/>
      <c r="DG180" s="44"/>
      <c r="DH180" s="44"/>
      <c r="DI180" s="44"/>
      <c r="DJ180" s="44"/>
      <c r="DK180" s="44"/>
      <c r="DL180" s="44"/>
      <c r="DM180" s="44"/>
      <c r="DN180" s="44"/>
      <c r="DO180" s="44"/>
      <c r="DP180" s="44"/>
      <c r="DQ180" s="44"/>
      <c r="DR180" s="44"/>
      <c r="DS180" s="44"/>
      <c r="DT180" s="44"/>
      <c r="DU180" s="44"/>
      <c r="DV180" s="44"/>
      <c r="DW180" s="44"/>
      <c r="DX180" s="44"/>
      <c r="DY180" s="44"/>
      <c r="DZ180" s="44"/>
      <c r="EA180" s="44"/>
      <c r="EB180" s="44"/>
      <c r="EC180" s="44"/>
      <c r="ED180" s="44"/>
      <c r="EE180" s="44"/>
      <c r="EF180" s="44"/>
      <c r="EG180" s="44"/>
      <c r="EH180" s="44"/>
      <c r="EI180" s="44"/>
    </row>
    <row r="181" spans="1:139" x14ac:dyDescent="0.2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  <c r="BS181" s="44"/>
      <c r="BT181" s="44"/>
      <c r="BU181" s="44"/>
      <c r="BV181" s="44"/>
      <c r="BW181" s="44"/>
      <c r="BX181" s="44"/>
      <c r="BY181" s="44"/>
      <c r="BZ181" s="44"/>
      <c r="CA181" s="44"/>
      <c r="CB181" s="44"/>
      <c r="CC181" s="44"/>
      <c r="CD181" s="44"/>
      <c r="CE181" s="44"/>
      <c r="CF181" s="44"/>
      <c r="CG181" s="44"/>
      <c r="CH181" s="44"/>
      <c r="CI181" s="44"/>
      <c r="CJ181" s="44"/>
      <c r="CK181" s="44"/>
      <c r="CL181" s="44"/>
      <c r="CM181" s="44"/>
      <c r="CN181" s="44"/>
      <c r="CO181" s="44"/>
      <c r="CP181" s="44"/>
      <c r="CQ181" s="44"/>
      <c r="CR181" s="44"/>
      <c r="CS181" s="44"/>
      <c r="CT181" s="44"/>
      <c r="CU181" s="44"/>
      <c r="CV181" s="44"/>
      <c r="CW181" s="44"/>
      <c r="CX181" s="44"/>
      <c r="CY181" s="44"/>
      <c r="CZ181" s="44"/>
      <c r="DA181" s="44"/>
      <c r="DB181" s="44"/>
      <c r="DC181" s="44"/>
      <c r="DD181" s="44"/>
      <c r="DE181" s="44"/>
      <c r="DF181" s="44"/>
      <c r="DG181" s="44"/>
      <c r="DH181" s="44"/>
      <c r="DI181" s="44"/>
      <c r="DJ181" s="44"/>
      <c r="DK181" s="44"/>
      <c r="DL181" s="44"/>
      <c r="DM181" s="44"/>
      <c r="DN181" s="44"/>
      <c r="DO181" s="44"/>
      <c r="DP181" s="44"/>
      <c r="DQ181" s="44"/>
      <c r="DR181" s="44"/>
      <c r="DS181" s="44"/>
      <c r="DT181" s="44"/>
      <c r="DU181" s="44"/>
      <c r="DV181" s="44"/>
      <c r="DW181" s="44"/>
      <c r="DX181" s="44"/>
      <c r="DY181" s="44"/>
      <c r="DZ181" s="44"/>
      <c r="EA181" s="44"/>
      <c r="EB181" s="44"/>
      <c r="EC181" s="44"/>
      <c r="ED181" s="44"/>
      <c r="EE181" s="44"/>
      <c r="EF181" s="44"/>
      <c r="EG181" s="44"/>
      <c r="EH181" s="44"/>
      <c r="EI181" s="44"/>
    </row>
    <row r="182" spans="1:139" x14ac:dyDescent="0.2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44"/>
      <c r="CV182" s="44"/>
      <c r="CW182" s="44"/>
      <c r="CX182" s="44"/>
      <c r="CY182" s="44"/>
      <c r="CZ182" s="44"/>
      <c r="DA182" s="44"/>
      <c r="DB182" s="44"/>
      <c r="DC182" s="44"/>
      <c r="DD182" s="44"/>
      <c r="DE182" s="44"/>
      <c r="DF182" s="44"/>
      <c r="DG182" s="44"/>
      <c r="DH182" s="44"/>
      <c r="DI182" s="44"/>
      <c r="DJ182" s="44"/>
      <c r="DK182" s="44"/>
      <c r="DL182" s="44"/>
      <c r="DM182" s="44"/>
      <c r="DN182" s="44"/>
      <c r="DO182" s="44"/>
      <c r="DP182" s="44"/>
      <c r="DQ182" s="44"/>
      <c r="DR182" s="44"/>
      <c r="DS182" s="44"/>
      <c r="DT182" s="44"/>
      <c r="DU182" s="44"/>
      <c r="DV182" s="44"/>
      <c r="DW182" s="44"/>
      <c r="DX182" s="44"/>
      <c r="DY182" s="44"/>
      <c r="DZ182" s="44"/>
      <c r="EA182" s="44"/>
      <c r="EB182" s="44"/>
      <c r="EC182" s="44"/>
      <c r="ED182" s="44"/>
      <c r="EE182" s="44"/>
      <c r="EF182" s="44"/>
      <c r="EG182" s="44"/>
      <c r="EH182" s="44"/>
      <c r="EI182" s="44"/>
    </row>
    <row r="183" spans="1:139" x14ac:dyDescent="0.2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44"/>
      <c r="BR183" s="44"/>
      <c r="BS183" s="44"/>
      <c r="BT183" s="44"/>
      <c r="BU183" s="44"/>
      <c r="BV183" s="44"/>
      <c r="BW183" s="44"/>
      <c r="BX183" s="44"/>
      <c r="BY183" s="44"/>
      <c r="BZ183" s="44"/>
      <c r="CA183" s="44"/>
      <c r="CB183" s="44"/>
      <c r="CC183" s="44"/>
      <c r="CD183" s="44"/>
      <c r="CE183" s="44"/>
      <c r="CF183" s="44"/>
      <c r="CG183" s="44"/>
      <c r="CH183" s="44"/>
      <c r="CI183" s="44"/>
      <c r="CJ183" s="44"/>
      <c r="CK183" s="44"/>
      <c r="CL183" s="44"/>
      <c r="CM183" s="44"/>
      <c r="CN183" s="44"/>
      <c r="CO183" s="44"/>
      <c r="CP183" s="44"/>
      <c r="CQ183" s="44"/>
      <c r="CR183" s="44"/>
      <c r="CS183" s="44"/>
      <c r="CT183" s="44"/>
      <c r="CU183" s="44"/>
      <c r="CV183" s="44"/>
      <c r="CW183" s="44"/>
      <c r="CX183" s="44"/>
      <c r="CY183" s="44"/>
      <c r="CZ183" s="44"/>
      <c r="DA183" s="44"/>
      <c r="DB183" s="44"/>
      <c r="DC183" s="44"/>
      <c r="DD183" s="44"/>
      <c r="DE183" s="44"/>
      <c r="DF183" s="44"/>
      <c r="DG183" s="44"/>
      <c r="DH183" s="44"/>
      <c r="DI183" s="44"/>
      <c r="DJ183" s="44"/>
      <c r="DK183" s="44"/>
      <c r="DL183" s="44"/>
      <c r="DM183" s="44"/>
      <c r="DN183" s="44"/>
      <c r="DO183" s="44"/>
      <c r="DP183" s="44"/>
      <c r="DQ183" s="44"/>
      <c r="DR183" s="44"/>
      <c r="DS183" s="44"/>
      <c r="DT183" s="44"/>
      <c r="DU183" s="44"/>
      <c r="DV183" s="44"/>
      <c r="DW183" s="44"/>
      <c r="DX183" s="44"/>
      <c r="DY183" s="44"/>
      <c r="DZ183" s="44"/>
      <c r="EA183" s="44"/>
      <c r="EB183" s="44"/>
      <c r="EC183" s="44"/>
      <c r="ED183" s="44"/>
      <c r="EE183" s="44"/>
      <c r="EF183" s="44"/>
      <c r="EG183" s="44"/>
      <c r="EH183" s="44"/>
      <c r="EI183" s="44"/>
    </row>
    <row r="184" spans="1:139" x14ac:dyDescent="0.2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  <c r="CM184" s="44"/>
      <c r="CN184" s="44"/>
      <c r="CO184" s="44"/>
      <c r="CP184" s="44"/>
      <c r="CQ184" s="44"/>
      <c r="CR184" s="44"/>
      <c r="CS184" s="44"/>
      <c r="CT184" s="44"/>
      <c r="CU184" s="44"/>
      <c r="CV184" s="44"/>
      <c r="CW184" s="44"/>
      <c r="CX184" s="44"/>
      <c r="CY184" s="44"/>
      <c r="CZ184" s="44"/>
      <c r="DA184" s="44"/>
      <c r="DB184" s="44"/>
      <c r="DC184" s="44"/>
      <c r="DD184" s="44"/>
      <c r="DE184" s="44"/>
      <c r="DF184" s="44"/>
      <c r="DG184" s="44"/>
      <c r="DH184" s="44"/>
      <c r="DI184" s="44"/>
      <c r="DJ184" s="44"/>
      <c r="DK184" s="44"/>
      <c r="DL184" s="44"/>
      <c r="DM184" s="44"/>
      <c r="DN184" s="44"/>
      <c r="DO184" s="44"/>
      <c r="DP184" s="44"/>
      <c r="DQ184" s="44"/>
      <c r="DR184" s="44"/>
      <c r="DS184" s="44"/>
      <c r="DT184" s="44"/>
      <c r="DU184" s="44"/>
      <c r="DV184" s="44"/>
      <c r="DW184" s="44"/>
      <c r="DX184" s="44"/>
      <c r="DY184" s="44"/>
      <c r="DZ184" s="44"/>
      <c r="EA184" s="44"/>
      <c r="EB184" s="44"/>
      <c r="EC184" s="44"/>
      <c r="ED184" s="44"/>
      <c r="EE184" s="44"/>
      <c r="EF184" s="44"/>
      <c r="EG184" s="44"/>
      <c r="EH184" s="44"/>
      <c r="EI184" s="44"/>
    </row>
    <row r="185" spans="1:139" x14ac:dyDescent="0.2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  <c r="CB185" s="44"/>
      <c r="CC185" s="44"/>
      <c r="CD185" s="44"/>
      <c r="CE185" s="44"/>
      <c r="CF185" s="44"/>
      <c r="CG185" s="44"/>
      <c r="CH185" s="44"/>
      <c r="CI185" s="44"/>
      <c r="CJ185" s="44"/>
      <c r="CK185" s="44"/>
      <c r="CL185" s="44"/>
      <c r="CM185" s="44"/>
      <c r="CN185" s="44"/>
      <c r="CO185" s="44"/>
      <c r="CP185" s="44"/>
      <c r="CQ185" s="44"/>
      <c r="CR185" s="44"/>
      <c r="CS185" s="44"/>
      <c r="CT185" s="44"/>
      <c r="CU185" s="44"/>
      <c r="CV185" s="44"/>
      <c r="CW185" s="44"/>
      <c r="CX185" s="44"/>
      <c r="CY185" s="44"/>
      <c r="CZ185" s="44"/>
      <c r="DA185" s="44"/>
      <c r="DB185" s="44"/>
      <c r="DC185" s="44"/>
      <c r="DD185" s="44"/>
      <c r="DE185" s="44"/>
      <c r="DF185" s="44"/>
      <c r="DG185" s="44"/>
      <c r="DH185" s="44"/>
      <c r="DI185" s="44"/>
      <c r="DJ185" s="44"/>
      <c r="DK185" s="44"/>
      <c r="DL185" s="44"/>
      <c r="DM185" s="44"/>
      <c r="DN185" s="44"/>
      <c r="DO185" s="44"/>
      <c r="DP185" s="44"/>
      <c r="DQ185" s="44"/>
      <c r="DR185" s="44"/>
      <c r="DS185" s="44"/>
      <c r="DT185" s="44"/>
      <c r="DU185" s="44"/>
      <c r="DV185" s="44"/>
      <c r="DW185" s="44"/>
      <c r="DX185" s="44"/>
      <c r="DY185" s="44"/>
      <c r="DZ185" s="44"/>
      <c r="EA185" s="44"/>
      <c r="EB185" s="44"/>
      <c r="EC185" s="44"/>
      <c r="ED185" s="44"/>
      <c r="EE185" s="44"/>
      <c r="EF185" s="44"/>
      <c r="EG185" s="44"/>
      <c r="EH185" s="44"/>
      <c r="EI185" s="44"/>
    </row>
    <row r="186" spans="1:139" x14ac:dyDescent="0.2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  <c r="CM186" s="44"/>
      <c r="CN186" s="44"/>
      <c r="CO186" s="44"/>
      <c r="CP186" s="44"/>
      <c r="CQ186" s="44"/>
      <c r="CR186" s="44"/>
      <c r="CS186" s="44"/>
      <c r="CT186" s="44"/>
      <c r="CU186" s="44"/>
      <c r="CV186" s="44"/>
      <c r="CW186" s="44"/>
      <c r="CX186" s="44"/>
      <c r="CY186" s="44"/>
      <c r="CZ186" s="44"/>
      <c r="DA186" s="44"/>
      <c r="DB186" s="44"/>
      <c r="DC186" s="44"/>
      <c r="DD186" s="44"/>
      <c r="DE186" s="44"/>
      <c r="DF186" s="44"/>
      <c r="DG186" s="44"/>
      <c r="DH186" s="44"/>
      <c r="DI186" s="44"/>
      <c r="DJ186" s="44"/>
      <c r="DK186" s="44"/>
      <c r="DL186" s="44"/>
      <c r="DM186" s="44"/>
      <c r="DN186" s="44"/>
      <c r="DO186" s="44"/>
      <c r="DP186" s="44"/>
      <c r="DQ186" s="44"/>
      <c r="DR186" s="44"/>
      <c r="DS186" s="44"/>
      <c r="DT186" s="44"/>
      <c r="DU186" s="44"/>
      <c r="DV186" s="44"/>
      <c r="DW186" s="44"/>
      <c r="DX186" s="44"/>
      <c r="DY186" s="44"/>
      <c r="DZ186" s="44"/>
      <c r="EA186" s="44"/>
      <c r="EB186" s="44"/>
      <c r="EC186" s="44"/>
      <c r="ED186" s="44"/>
      <c r="EE186" s="44"/>
      <c r="EF186" s="44"/>
      <c r="EG186" s="44"/>
      <c r="EH186" s="44"/>
      <c r="EI186" s="44"/>
    </row>
    <row r="187" spans="1:139" x14ac:dyDescent="0.2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44"/>
      <c r="BR187" s="44"/>
      <c r="BS187" s="44"/>
      <c r="BT187" s="44"/>
      <c r="BU187" s="44"/>
      <c r="BV187" s="44"/>
      <c r="BW187" s="44"/>
      <c r="BX187" s="44"/>
      <c r="BY187" s="44"/>
      <c r="BZ187" s="44"/>
      <c r="CA187" s="44"/>
      <c r="CB187" s="44"/>
      <c r="CC187" s="44"/>
      <c r="CD187" s="44"/>
      <c r="CE187" s="44"/>
      <c r="CF187" s="44"/>
      <c r="CG187" s="44"/>
      <c r="CH187" s="44"/>
      <c r="CI187" s="44"/>
      <c r="CJ187" s="44"/>
      <c r="CK187" s="44"/>
      <c r="CL187" s="44"/>
      <c r="CM187" s="44"/>
      <c r="CN187" s="44"/>
      <c r="CO187" s="44"/>
      <c r="CP187" s="44"/>
      <c r="CQ187" s="44"/>
      <c r="CR187" s="44"/>
      <c r="CS187" s="44"/>
      <c r="CT187" s="44"/>
      <c r="CU187" s="44"/>
      <c r="CV187" s="44"/>
      <c r="CW187" s="44"/>
      <c r="CX187" s="44"/>
      <c r="CY187" s="44"/>
      <c r="CZ187" s="44"/>
      <c r="DA187" s="44"/>
      <c r="DB187" s="44"/>
      <c r="DC187" s="44"/>
      <c r="DD187" s="44"/>
      <c r="DE187" s="44"/>
      <c r="DF187" s="44"/>
      <c r="DG187" s="44"/>
      <c r="DH187" s="44"/>
      <c r="DI187" s="44"/>
      <c r="DJ187" s="44"/>
      <c r="DK187" s="44"/>
      <c r="DL187" s="44"/>
      <c r="DM187" s="44"/>
      <c r="DN187" s="44"/>
      <c r="DO187" s="44"/>
      <c r="DP187" s="44"/>
      <c r="DQ187" s="44"/>
      <c r="DR187" s="44"/>
      <c r="DS187" s="44"/>
      <c r="DT187" s="44"/>
      <c r="DU187" s="44"/>
      <c r="DV187" s="44"/>
      <c r="DW187" s="44"/>
      <c r="DX187" s="44"/>
      <c r="DY187" s="44"/>
      <c r="DZ187" s="44"/>
      <c r="EA187" s="44"/>
      <c r="EB187" s="44"/>
      <c r="EC187" s="44"/>
      <c r="ED187" s="44"/>
      <c r="EE187" s="44"/>
      <c r="EF187" s="44"/>
      <c r="EG187" s="44"/>
      <c r="EH187" s="44"/>
      <c r="EI187" s="44"/>
    </row>
    <row r="188" spans="1:139" x14ac:dyDescent="0.2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  <c r="CM188" s="44"/>
      <c r="CN188" s="44"/>
      <c r="CO188" s="44"/>
      <c r="CP188" s="44"/>
      <c r="CQ188" s="44"/>
      <c r="CR188" s="44"/>
      <c r="CS188" s="44"/>
      <c r="CT188" s="44"/>
      <c r="CU188" s="44"/>
      <c r="CV188" s="44"/>
      <c r="CW188" s="44"/>
      <c r="CX188" s="44"/>
      <c r="CY188" s="44"/>
      <c r="CZ188" s="44"/>
      <c r="DA188" s="44"/>
      <c r="DB188" s="44"/>
      <c r="DC188" s="44"/>
      <c r="DD188" s="44"/>
      <c r="DE188" s="44"/>
      <c r="DF188" s="44"/>
      <c r="DG188" s="44"/>
      <c r="DH188" s="44"/>
      <c r="DI188" s="44"/>
      <c r="DJ188" s="44"/>
      <c r="DK188" s="44"/>
      <c r="DL188" s="44"/>
      <c r="DM188" s="44"/>
      <c r="DN188" s="44"/>
      <c r="DO188" s="44"/>
      <c r="DP188" s="44"/>
      <c r="DQ188" s="44"/>
      <c r="DR188" s="44"/>
      <c r="DS188" s="44"/>
      <c r="DT188" s="44"/>
      <c r="DU188" s="44"/>
      <c r="DV188" s="44"/>
      <c r="DW188" s="44"/>
      <c r="DX188" s="44"/>
      <c r="DY188" s="44"/>
      <c r="DZ188" s="44"/>
      <c r="EA188" s="44"/>
      <c r="EB188" s="44"/>
      <c r="EC188" s="44"/>
      <c r="ED188" s="44"/>
      <c r="EE188" s="44"/>
      <c r="EF188" s="44"/>
      <c r="EG188" s="44"/>
      <c r="EH188" s="44"/>
      <c r="EI188" s="44"/>
    </row>
    <row r="189" spans="1:139" x14ac:dyDescent="0.2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44"/>
      <c r="BR189" s="44"/>
      <c r="BS189" s="44"/>
      <c r="BT189" s="44"/>
      <c r="BU189" s="44"/>
      <c r="BV189" s="44"/>
      <c r="BW189" s="44"/>
      <c r="BX189" s="44"/>
      <c r="BY189" s="44"/>
      <c r="BZ189" s="44"/>
      <c r="CA189" s="44"/>
      <c r="CB189" s="44"/>
      <c r="CC189" s="44"/>
      <c r="CD189" s="44"/>
      <c r="CE189" s="44"/>
      <c r="CF189" s="44"/>
      <c r="CG189" s="44"/>
      <c r="CH189" s="44"/>
      <c r="CI189" s="44"/>
      <c r="CJ189" s="44"/>
      <c r="CK189" s="44"/>
      <c r="CL189" s="44"/>
      <c r="CM189" s="44"/>
      <c r="CN189" s="44"/>
      <c r="CO189" s="44"/>
      <c r="CP189" s="44"/>
      <c r="CQ189" s="44"/>
      <c r="CR189" s="44"/>
      <c r="CS189" s="44"/>
      <c r="CT189" s="44"/>
      <c r="CU189" s="44"/>
      <c r="CV189" s="44"/>
      <c r="CW189" s="44"/>
      <c r="CX189" s="44"/>
      <c r="CY189" s="44"/>
      <c r="CZ189" s="44"/>
      <c r="DA189" s="44"/>
      <c r="DB189" s="44"/>
      <c r="DC189" s="44"/>
      <c r="DD189" s="44"/>
      <c r="DE189" s="44"/>
      <c r="DF189" s="44"/>
      <c r="DG189" s="44"/>
      <c r="DH189" s="44"/>
      <c r="DI189" s="44"/>
      <c r="DJ189" s="44"/>
      <c r="DK189" s="44"/>
      <c r="DL189" s="44"/>
      <c r="DM189" s="44"/>
      <c r="DN189" s="44"/>
      <c r="DO189" s="44"/>
      <c r="DP189" s="44"/>
      <c r="DQ189" s="44"/>
      <c r="DR189" s="44"/>
      <c r="DS189" s="44"/>
      <c r="DT189" s="44"/>
      <c r="DU189" s="44"/>
      <c r="DV189" s="44"/>
      <c r="DW189" s="44"/>
      <c r="DX189" s="44"/>
      <c r="DY189" s="44"/>
      <c r="DZ189" s="44"/>
      <c r="EA189" s="44"/>
      <c r="EB189" s="44"/>
      <c r="EC189" s="44"/>
      <c r="ED189" s="44"/>
      <c r="EE189" s="44"/>
      <c r="EF189" s="44"/>
      <c r="EG189" s="44"/>
      <c r="EH189" s="44"/>
      <c r="EI189" s="44"/>
    </row>
    <row r="190" spans="1:139" x14ac:dyDescent="0.2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  <c r="CM190" s="44"/>
      <c r="CN190" s="44"/>
      <c r="CO190" s="44"/>
      <c r="CP190" s="44"/>
      <c r="CQ190" s="44"/>
      <c r="CR190" s="44"/>
      <c r="CS190" s="44"/>
      <c r="CT190" s="44"/>
      <c r="CU190" s="44"/>
      <c r="CV190" s="44"/>
      <c r="CW190" s="44"/>
      <c r="CX190" s="44"/>
      <c r="CY190" s="44"/>
      <c r="CZ190" s="44"/>
      <c r="DA190" s="44"/>
      <c r="DB190" s="44"/>
      <c r="DC190" s="44"/>
      <c r="DD190" s="44"/>
      <c r="DE190" s="44"/>
      <c r="DF190" s="44"/>
      <c r="DG190" s="44"/>
      <c r="DH190" s="44"/>
      <c r="DI190" s="44"/>
      <c r="DJ190" s="44"/>
      <c r="DK190" s="44"/>
      <c r="DL190" s="44"/>
      <c r="DM190" s="44"/>
      <c r="DN190" s="44"/>
      <c r="DO190" s="44"/>
      <c r="DP190" s="44"/>
      <c r="DQ190" s="44"/>
      <c r="DR190" s="44"/>
      <c r="DS190" s="44"/>
      <c r="DT190" s="44"/>
      <c r="DU190" s="44"/>
      <c r="DV190" s="44"/>
      <c r="DW190" s="44"/>
      <c r="DX190" s="44"/>
      <c r="DY190" s="44"/>
      <c r="DZ190" s="44"/>
      <c r="EA190" s="44"/>
      <c r="EB190" s="44"/>
      <c r="EC190" s="44"/>
      <c r="ED190" s="44"/>
      <c r="EE190" s="44"/>
      <c r="EF190" s="44"/>
      <c r="EG190" s="44"/>
      <c r="EH190" s="44"/>
      <c r="EI190" s="44"/>
    </row>
    <row r="191" spans="1:139" x14ac:dyDescent="0.2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44"/>
      <c r="BR191" s="44"/>
      <c r="BS191" s="44"/>
      <c r="BT191" s="44"/>
      <c r="BU191" s="44"/>
      <c r="BV191" s="44"/>
      <c r="BW191" s="44"/>
      <c r="BX191" s="44"/>
      <c r="BY191" s="44"/>
      <c r="BZ191" s="44"/>
      <c r="CA191" s="44"/>
      <c r="CB191" s="44"/>
      <c r="CC191" s="44"/>
      <c r="CD191" s="44"/>
      <c r="CE191" s="44"/>
      <c r="CF191" s="44"/>
      <c r="CG191" s="44"/>
      <c r="CH191" s="44"/>
      <c r="CI191" s="44"/>
      <c r="CJ191" s="44"/>
      <c r="CK191" s="44"/>
      <c r="CL191" s="44"/>
      <c r="CM191" s="44"/>
      <c r="CN191" s="44"/>
      <c r="CO191" s="44"/>
      <c r="CP191" s="44"/>
      <c r="CQ191" s="44"/>
      <c r="CR191" s="44"/>
      <c r="CS191" s="44"/>
      <c r="CT191" s="44"/>
      <c r="CU191" s="44"/>
      <c r="CV191" s="44"/>
      <c r="CW191" s="44"/>
      <c r="CX191" s="44"/>
      <c r="CY191" s="44"/>
      <c r="CZ191" s="44"/>
      <c r="DA191" s="44"/>
      <c r="DB191" s="44"/>
      <c r="DC191" s="44"/>
      <c r="DD191" s="44"/>
      <c r="DE191" s="44"/>
      <c r="DF191" s="44"/>
      <c r="DG191" s="44"/>
      <c r="DH191" s="44"/>
      <c r="DI191" s="44"/>
      <c r="DJ191" s="44"/>
      <c r="DK191" s="44"/>
      <c r="DL191" s="44"/>
      <c r="DM191" s="44"/>
      <c r="DN191" s="44"/>
      <c r="DO191" s="44"/>
      <c r="DP191" s="44"/>
      <c r="DQ191" s="44"/>
      <c r="DR191" s="44"/>
      <c r="DS191" s="44"/>
      <c r="DT191" s="44"/>
      <c r="DU191" s="44"/>
      <c r="DV191" s="44"/>
      <c r="DW191" s="44"/>
      <c r="DX191" s="44"/>
      <c r="DY191" s="44"/>
      <c r="DZ191" s="44"/>
      <c r="EA191" s="44"/>
      <c r="EB191" s="44"/>
      <c r="EC191" s="44"/>
      <c r="ED191" s="44"/>
      <c r="EE191" s="44"/>
      <c r="EF191" s="44"/>
      <c r="EG191" s="44"/>
      <c r="EH191" s="44"/>
      <c r="EI191" s="44"/>
    </row>
    <row r="192" spans="1:139" x14ac:dyDescent="0.2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  <c r="CM192" s="44"/>
      <c r="CN192" s="44"/>
      <c r="CO192" s="44"/>
      <c r="CP192" s="44"/>
      <c r="CQ192" s="44"/>
      <c r="CR192" s="44"/>
      <c r="CS192" s="44"/>
      <c r="CT192" s="44"/>
      <c r="CU192" s="44"/>
      <c r="CV192" s="44"/>
      <c r="CW192" s="44"/>
      <c r="CX192" s="44"/>
      <c r="CY192" s="44"/>
      <c r="CZ192" s="44"/>
      <c r="DA192" s="44"/>
      <c r="DB192" s="44"/>
      <c r="DC192" s="44"/>
      <c r="DD192" s="44"/>
      <c r="DE192" s="44"/>
      <c r="DF192" s="44"/>
      <c r="DG192" s="44"/>
      <c r="DH192" s="44"/>
      <c r="DI192" s="44"/>
      <c r="DJ192" s="44"/>
      <c r="DK192" s="44"/>
      <c r="DL192" s="44"/>
      <c r="DM192" s="44"/>
      <c r="DN192" s="44"/>
      <c r="DO192" s="44"/>
      <c r="DP192" s="44"/>
      <c r="DQ192" s="44"/>
      <c r="DR192" s="44"/>
      <c r="DS192" s="44"/>
      <c r="DT192" s="44"/>
      <c r="DU192" s="44"/>
      <c r="DV192" s="44"/>
      <c r="DW192" s="44"/>
      <c r="DX192" s="44"/>
      <c r="DY192" s="44"/>
      <c r="DZ192" s="44"/>
      <c r="EA192" s="44"/>
      <c r="EB192" s="44"/>
      <c r="EC192" s="44"/>
      <c r="ED192" s="44"/>
      <c r="EE192" s="44"/>
      <c r="EF192" s="44"/>
      <c r="EG192" s="44"/>
      <c r="EH192" s="44"/>
      <c r="EI192" s="44"/>
    </row>
    <row r="193" spans="1:139" x14ac:dyDescent="0.2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44"/>
      <c r="BR193" s="44"/>
      <c r="BS193" s="44"/>
      <c r="BT193" s="44"/>
      <c r="BU193" s="44"/>
      <c r="BV193" s="44"/>
      <c r="BW193" s="44"/>
      <c r="BX193" s="44"/>
      <c r="BY193" s="44"/>
      <c r="BZ193" s="44"/>
      <c r="CA193" s="44"/>
      <c r="CB193" s="44"/>
      <c r="CC193" s="44"/>
      <c r="CD193" s="44"/>
      <c r="CE193" s="44"/>
      <c r="CF193" s="44"/>
      <c r="CG193" s="44"/>
      <c r="CH193" s="44"/>
      <c r="CI193" s="44"/>
      <c r="CJ193" s="44"/>
      <c r="CK193" s="44"/>
      <c r="CL193" s="44"/>
      <c r="CM193" s="44"/>
      <c r="CN193" s="44"/>
      <c r="CO193" s="44"/>
      <c r="CP193" s="44"/>
      <c r="CQ193" s="44"/>
      <c r="CR193" s="44"/>
      <c r="CS193" s="44"/>
      <c r="CT193" s="44"/>
      <c r="CU193" s="44"/>
      <c r="CV193" s="44"/>
      <c r="CW193" s="44"/>
      <c r="CX193" s="44"/>
      <c r="CY193" s="44"/>
      <c r="CZ193" s="44"/>
      <c r="DA193" s="44"/>
      <c r="DB193" s="44"/>
      <c r="DC193" s="44"/>
      <c r="DD193" s="44"/>
      <c r="DE193" s="44"/>
      <c r="DF193" s="44"/>
      <c r="DG193" s="44"/>
      <c r="DH193" s="44"/>
      <c r="DI193" s="44"/>
      <c r="DJ193" s="44"/>
      <c r="DK193" s="44"/>
      <c r="DL193" s="44"/>
      <c r="DM193" s="44"/>
      <c r="DN193" s="44"/>
      <c r="DO193" s="44"/>
      <c r="DP193" s="44"/>
      <c r="DQ193" s="44"/>
      <c r="DR193" s="44"/>
      <c r="DS193" s="44"/>
      <c r="DT193" s="44"/>
      <c r="DU193" s="44"/>
      <c r="DV193" s="44"/>
      <c r="DW193" s="44"/>
      <c r="DX193" s="44"/>
      <c r="DY193" s="44"/>
      <c r="DZ193" s="44"/>
      <c r="EA193" s="44"/>
      <c r="EB193" s="44"/>
      <c r="EC193" s="44"/>
      <c r="ED193" s="44"/>
      <c r="EE193" s="44"/>
      <c r="EF193" s="44"/>
      <c r="EG193" s="44"/>
      <c r="EH193" s="44"/>
      <c r="EI193" s="44"/>
    </row>
    <row r="194" spans="1:139" x14ac:dyDescent="0.2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4"/>
      <c r="CO194" s="44"/>
      <c r="CP194" s="44"/>
      <c r="CQ194" s="44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4"/>
      <c r="DC194" s="44"/>
      <c r="DD194" s="44"/>
      <c r="DE194" s="44"/>
      <c r="DF194" s="44"/>
      <c r="DG194" s="44"/>
      <c r="DH194" s="44"/>
      <c r="DI194" s="44"/>
      <c r="DJ194" s="44"/>
      <c r="DK194" s="44"/>
      <c r="DL194" s="44"/>
      <c r="DM194" s="44"/>
      <c r="DN194" s="44"/>
      <c r="DO194" s="44"/>
      <c r="DP194" s="44"/>
      <c r="DQ194" s="44"/>
      <c r="DR194" s="44"/>
      <c r="DS194" s="44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4"/>
      <c r="EE194" s="44"/>
      <c r="EF194" s="44"/>
      <c r="EG194" s="44"/>
      <c r="EH194" s="44"/>
      <c r="EI194" s="44"/>
    </row>
    <row r="195" spans="1:139" x14ac:dyDescent="0.2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44"/>
      <c r="BR195" s="44"/>
      <c r="BS195" s="44"/>
      <c r="BT195" s="44"/>
      <c r="BU195" s="44"/>
      <c r="BV195" s="44"/>
      <c r="BW195" s="44"/>
      <c r="BX195" s="44"/>
      <c r="BY195" s="44"/>
      <c r="BZ195" s="44"/>
      <c r="CA195" s="44"/>
      <c r="CB195" s="44"/>
      <c r="CC195" s="44"/>
      <c r="CD195" s="44"/>
      <c r="CE195" s="44"/>
      <c r="CF195" s="44"/>
      <c r="CG195" s="44"/>
      <c r="CH195" s="44"/>
      <c r="CI195" s="44"/>
      <c r="CJ195" s="44"/>
      <c r="CK195" s="44"/>
      <c r="CL195" s="44"/>
      <c r="CM195" s="44"/>
      <c r="CN195" s="44"/>
      <c r="CO195" s="44"/>
      <c r="CP195" s="44"/>
      <c r="CQ195" s="44"/>
      <c r="CR195" s="44"/>
      <c r="CS195" s="44"/>
      <c r="CT195" s="44"/>
      <c r="CU195" s="44"/>
      <c r="CV195" s="44"/>
      <c r="CW195" s="44"/>
      <c r="CX195" s="44"/>
      <c r="CY195" s="44"/>
      <c r="CZ195" s="44"/>
      <c r="DA195" s="44"/>
      <c r="DB195" s="44"/>
      <c r="DC195" s="44"/>
      <c r="DD195" s="44"/>
      <c r="DE195" s="44"/>
      <c r="DF195" s="44"/>
      <c r="DG195" s="44"/>
      <c r="DH195" s="44"/>
      <c r="DI195" s="44"/>
      <c r="DJ195" s="44"/>
      <c r="DK195" s="44"/>
      <c r="DL195" s="44"/>
      <c r="DM195" s="44"/>
      <c r="DN195" s="44"/>
      <c r="DO195" s="44"/>
      <c r="DP195" s="44"/>
      <c r="DQ195" s="44"/>
      <c r="DR195" s="44"/>
      <c r="DS195" s="44"/>
      <c r="DT195" s="44"/>
      <c r="DU195" s="44"/>
      <c r="DV195" s="44"/>
      <c r="DW195" s="44"/>
      <c r="DX195" s="44"/>
      <c r="DY195" s="44"/>
      <c r="DZ195" s="44"/>
      <c r="EA195" s="44"/>
      <c r="EB195" s="44"/>
      <c r="EC195" s="44"/>
      <c r="ED195" s="44"/>
      <c r="EE195" s="44"/>
      <c r="EF195" s="44"/>
      <c r="EG195" s="44"/>
      <c r="EH195" s="44"/>
      <c r="EI195" s="44"/>
    </row>
    <row r="196" spans="1:139" x14ac:dyDescent="0.2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  <c r="CM196" s="44"/>
      <c r="CN196" s="44"/>
      <c r="CO196" s="44"/>
      <c r="CP196" s="44"/>
      <c r="CQ196" s="44"/>
      <c r="CR196" s="44"/>
      <c r="CS196" s="44"/>
      <c r="CT196" s="44"/>
      <c r="CU196" s="44"/>
      <c r="CV196" s="44"/>
      <c r="CW196" s="44"/>
      <c r="CX196" s="44"/>
      <c r="CY196" s="44"/>
      <c r="CZ196" s="44"/>
      <c r="DA196" s="44"/>
      <c r="DB196" s="44"/>
      <c r="DC196" s="44"/>
      <c r="DD196" s="44"/>
      <c r="DE196" s="44"/>
      <c r="DF196" s="44"/>
      <c r="DG196" s="44"/>
      <c r="DH196" s="44"/>
      <c r="DI196" s="44"/>
      <c r="DJ196" s="44"/>
      <c r="DK196" s="44"/>
      <c r="DL196" s="44"/>
      <c r="DM196" s="44"/>
      <c r="DN196" s="44"/>
      <c r="DO196" s="44"/>
      <c r="DP196" s="44"/>
      <c r="DQ196" s="44"/>
      <c r="DR196" s="44"/>
      <c r="DS196" s="44"/>
      <c r="DT196" s="44"/>
      <c r="DU196" s="44"/>
      <c r="DV196" s="44"/>
      <c r="DW196" s="44"/>
      <c r="DX196" s="44"/>
      <c r="DY196" s="44"/>
      <c r="DZ196" s="44"/>
      <c r="EA196" s="44"/>
      <c r="EB196" s="44"/>
      <c r="EC196" s="44"/>
      <c r="ED196" s="44"/>
      <c r="EE196" s="44"/>
      <c r="EF196" s="44"/>
      <c r="EG196" s="44"/>
      <c r="EH196" s="44"/>
      <c r="EI196" s="44"/>
    </row>
    <row r="197" spans="1:139" x14ac:dyDescent="0.2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44"/>
      <c r="BR197" s="44"/>
      <c r="BS197" s="44"/>
      <c r="BT197" s="44"/>
      <c r="BU197" s="44"/>
      <c r="BV197" s="44"/>
      <c r="BW197" s="44"/>
      <c r="BX197" s="44"/>
      <c r="BY197" s="44"/>
      <c r="BZ197" s="44"/>
      <c r="CA197" s="44"/>
      <c r="CB197" s="44"/>
      <c r="CC197" s="44"/>
      <c r="CD197" s="44"/>
      <c r="CE197" s="44"/>
      <c r="CF197" s="44"/>
      <c r="CG197" s="44"/>
      <c r="CH197" s="44"/>
      <c r="CI197" s="44"/>
      <c r="CJ197" s="44"/>
      <c r="CK197" s="44"/>
      <c r="CL197" s="44"/>
      <c r="CM197" s="44"/>
      <c r="CN197" s="44"/>
      <c r="CO197" s="44"/>
      <c r="CP197" s="44"/>
      <c r="CQ197" s="44"/>
      <c r="CR197" s="44"/>
      <c r="CS197" s="44"/>
      <c r="CT197" s="44"/>
      <c r="CU197" s="44"/>
      <c r="CV197" s="44"/>
      <c r="CW197" s="44"/>
      <c r="CX197" s="44"/>
      <c r="CY197" s="44"/>
      <c r="CZ197" s="44"/>
      <c r="DA197" s="44"/>
      <c r="DB197" s="44"/>
      <c r="DC197" s="44"/>
      <c r="DD197" s="44"/>
      <c r="DE197" s="44"/>
      <c r="DF197" s="44"/>
      <c r="DG197" s="44"/>
      <c r="DH197" s="44"/>
      <c r="DI197" s="44"/>
      <c r="DJ197" s="44"/>
      <c r="DK197" s="44"/>
      <c r="DL197" s="44"/>
      <c r="DM197" s="44"/>
      <c r="DN197" s="44"/>
      <c r="DO197" s="44"/>
      <c r="DP197" s="44"/>
      <c r="DQ197" s="44"/>
      <c r="DR197" s="44"/>
      <c r="DS197" s="44"/>
      <c r="DT197" s="44"/>
      <c r="DU197" s="44"/>
      <c r="DV197" s="44"/>
      <c r="DW197" s="44"/>
      <c r="DX197" s="44"/>
      <c r="DY197" s="44"/>
      <c r="DZ197" s="44"/>
      <c r="EA197" s="44"/>
      <c r="EB197" s="44"/>
      <c r="EC197" s="44"/>
      <c r="ED197" s="44"/>
      <c r="EE197" s="44"/>
      <c r="EF197" s="44"/>
      <c r="EG197" s="44"/>
      <c r="EH197" s="44"/>
      <c r="EI197" s="44"/>
    </row>
    <row r="198" spans="1:139" x14ac:dyDescent="0.2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4"/>
      <c r="CO198" s="44"/>
      <c r="CP198" s="44"/>
      <c r="CQ198" s="44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4"/>
      <c r="DC198" s="44"/>
      <c r="DD198" s="44"/>
      <c r="DE198" s="44"/>
      <c r="DF198" s="44"/>
      <c r="DG198" s="44"/>
      <c r="DH198" s="44"/>
      <c r="DI198" s="44"/>
      <c r="DJ198" s="44"/>
      <c r="DK198" s="44"/>
      <c r="DL198" s="44"/>
      <c r="DM198" s="44"/>
      <c r="DN198" s="44"/>
      <c r="DO198" s="44"/>
      <c r="DP198" s="44"/>
      <c r="DQ198" s="44"/>
      <c r="DR198" s="44"/>
      <c r="DS198" s="44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4"/>
      <c r="EE198" s="44"/>
      <c r="EF198" s="44"/>
      <c r="EG198" s="44"/>
      <c r="EH198" s="44"/>
      <c r="EI198" s="44"/>
    </row>
    <row r="199" spans="1:139" x14ac:dyDescent="0.2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44"/>
      <c r="BR199" s="44"/>
      <c r="BS199" s="44"/>
      <c r="BT199" s="44"/>
      <c r="BU199" s="44"/>
      <c r="BV199" s="44"/>
      <c r="BW199" s="44"/>
      <c r="BX199" s="44"/>
      <c r="BY199" s="44"/>
      <c r="BZ199" s="44"/>
      <c r="CA199" s="44"/>
      <c r="CB199" s="44"/>
      <c r="CC199" s="44"/>
      <c r="CD199" s="44"/>
      <c r="CE199" s="44"/>
      <c r="CF199" s="44"/>
      <c r="CG199" s="44"/>
      <c r="CH199" s="44"/>
      <c r="CI199" s="44"/>
      <c r="CJ199" s="44"/>
      <c r="CK199" s="44"/>
      <c r="CL199" s="44"/>
      <c r="CM199" s="44"/>
      <c r="CN199" s="44"/>
      <c r="CO199" s="44"/>
      <c r="CP199" s="44"/>
      <c r="CQ199" s="44"/>
      <c r="CR199" s="44"/>
      <c r="CS199" s="44"/>
      <c r="CT199" s="44"/>
      <c r="CU199" s="44"/>
      <c r="CV199" s="44"/>
      <c r="CW199" s="44"/>
      <c r="CX199" s="44"/>
      <c r="CY199" s="44"/>
      <c r="CZ199" s="44"/>
      <c r="DA199" s="44"/>
      <c r="DB199" s="44"/>
      <c r="DC199" s="44"/>
      <c r="DD199" s="44"/>
      <c r="DE199" s="44"/>
      <c r="DF199" s="44"/>
      <c r="DG199" s="44"/>
      <c r="DH199" s="44"/>
      <c r="DI199" s="44"/>
      <c r="DJ199" s="44"/>
      <c r="DK199" s="44"/>
      <c r="DL199" s="44"/>
      <c r="DM199" s="44"/>
      <c r="DN199" s="44"/>
      <c r="DO199" s="44"/>
      <c r="DP199" s="44"/>
      <c r="DQ199" s="44"/>
      <c r="DR199" s="44"/>
      <c r="DS199" s="44"/>
      <c r="DT199" s="44"/>
      <c r="DU199" s="44"/>
      <c r="DV199" s="44"/>
      <c r="DW199" s="44"/>
      <c r="DX199" s="44"/>
      <c r="DY199" s="44"/>
      <c r="DZ199" s="44"/>
      <c r="EA199" s="44"/>
      <c r="EB199" s="44"/>
      <c r="EC199" s="44"/>
      <c r="ED199" s="44"/>
      <c r="EE199" s="44"/>
      <c r="EF199" s="44"/>
      <c r="EG199" s="44"/>
      <c r="EH199" s="44"/>
      <c r="EI199" s="44"/>
    </row>
    <row r="200" spans="1:139" x14ac:dyDescent="0.2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  <c r="CM200" s="44"/>
      <c r="CN200" s="44"/>
      <c r="CO200" s="44"/>
      <c r="CP200" s="44"/>
      <c r="CQ200" s="44"/>
      <c r="CR200" s="44"/>
      <c r="CS200" s="44"/>
      <c r="CT200" s="44"/>
      <c r="CU200" s="44"/>
      <c r="CV200" s="44"/>
      <c r="CW200" s="44"/>
      <c r="CX200" s="44"/>
      <c r="CY200" s="44"/>
      <c r="CZ200" s="44"/>
      <c r="DA200" s="44"/>
      <c r="DB200" s="44"/>
      <c r="DC200" s="44"/>
      <c r="DD200" s="44"/>
      <c r="DE200" s="44"/>
      <c r="DF200" s="44"/>
      <c r="DG200" s="44"/>
      <c r="DH200" s="44"/>
      <c r="DI200" s="44"/>
      <c r="DJ200" s="44"/>
      <c r="DK200" s="44"/>
      <c r="DL200" s="44"/>
      <c r="DM200" s="44"/>
      <c r="DN200" s="44"/>
      <c r="DO200" s="44"/>
      <c r="DP200" s="44"/>
      <c r="DQ200" s="44"/>
      <c r="DR200" s="44"/>
      <c r="DS200" s="44"/>
      <c r="DT200" s="44"/>
      <c r="DU200" s="44"/>
      <c r="DV200" s="44"/>
      <c r="DW200" s="44"/>
      <c r="DX200" s="44"/>
      <c r="DY200" s="44"/>
      <c r="DZ200" s="44"/>
      <c r="EA200" s="44"/>
      <c r="EB200" s="44"/>
      <c r="EC200" s="44"/>
      <c r="ED200" s="44"/>
      <c r="EE200" s="44"/>
      <c r="EF200" s="44"/>
      <c r="EG200" s="44"/>
      <c r="EH200" s="44"/>
      <c r="EI200" s="44"/>
    </row>
    <row r="201" spans="1:139" x14ac:dyDescent="0.2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44"/>
      <c r="BR201" s="44"/>
      <c r="BS201" s="44"/>
      <c r="BT201" s="44"/>
      <c r="BU201" s="44"/>
      <c r="BV201" s="44"/>
      <c r="BW201" s="44"/>
      <c r="BX201" s="44"/>
      <c r="BY201" s="44"/>
      <c r="BZ201" s="44"/>
      <c r="CA201" s="44"/>
      <c r="CB201" s="44"/>
      <c r="CC201" s="44"/>
      <c r="CD201" s="44"/>
      <c r="CE201" s="44"/>
      <c r="CF201" s="44"/>
      <c r="CG201" s="44"/>
      <c r="CH201" s="44"/>
      <c r="CI201" s="44"/>
      <c r="CJ201" s="44"/>
      <c r="CK201" s="44"/>
      <c r="CL201" s="44"/>
      <c r="CM201" s="44"/>
      <c r="CN201" s="44"/>
      <c r="CO201" s="44"/>
      <c r="CP201" s="44"/>
      <c r="CQ201" s="44"/>
      <c r="CR201" s="44"/>
      <c r="CS201" s="44"/>
      <c r="CT201" s="44"/>
      <c r="CU201" s="44"/>
      <c r="CV201" s="44"/>
      <c r="CW201" s="44"/>
      <c r="CX201" s="44"/>
      <c r="CY201" s="44"/>
      <c r="CZ201" s="44"/>
      <c r="DA201" s="44"/>
      <c r="DB201" s="44"/>
      <c r="DC201" s="44"/>
      <c r="DD201" s="44"/>
      <c r="DE201" s="44"/>
      <c r="DF201" s="44"/>
      <c r="DG201" s="44"/>
      <c r="DH201" s="44"/>
      <c r="DI201" s="44"/>
      <c r="DJ201" s="44"/>
      <c r="DK201" s="44"/>
      <c r="DL201" s="44"/>
      <c r="DM201" s="44"/>
      <c r="DN201" s="44"/>
      <c r="DO201" s="44"/>
      <c r="DP201" s="44"/>
      <c r="DQ201" s="44"/>
      <c r="DR201" s="44"/>
      <c r="DS201" s="44"/>
      <c r="DT201" s="44"/>
      <c r="DU201" s="44"/>
      <c r="DV201" s="44"/>
      <c r="DW201" s="44"/>
      <c r="DX201" s="44"/>
      <c r="DY201" s="44"/>
      <c r="DZ201" s="44"/>
      <c r="EA201" s="44"/>
      <c r="EB201" s="44"/>
      <c r="EC201" s="44"/>
      <c r="ED201" s="44"/>
      <c r="EE201" s="44"/>
      <c r="EF201" s="44"/>
      <c r="EG201" s="44"/>
      <c r="EH201" s="44"/>
      <c r="EI201" s="44"/>
    </row>
    <row r="202" spans="1:139" x14ac:dyDescent="0.2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  <c r="CM202" s="44"/>
      <c r="CN202" s="44"/>
      <c r="CO202" s="44"/>
      <c r="CP202" s="44"/>
      <c r="CQ202" s="44"/>
      <c r="CR202" s="44"/>
      <c r="CS202" s="44"/>
      <c r="CT202" s="44"/>
      <c r="CU202" s="44"/>
      <c r="CV202" s="44"/>
      <c r="CW202" s="44"/>
      <c r="CX202" s="44"/>
      <c r="CY202" s="44"/>
      <c r="CZ202" s="44"/>
      <c r="DA202" s="44"/>
      <c r="DB202" s="44"/>
      <c r="DC202" s="44"/>
      <c r="DD202" s="44"/>
      <c r="DE202" s="44"/>
      <c r="DF202" s="44"/>
      <c r="DG202" s="44"/>
      <c r="DH202" s="44"/>
      <c r="DI202" s="44"/>
      <c r="DJ202" s="44"/>
      <c r="DK202" s="44"/>
      <c r="DL202" s="44"/>
      <c r="DM202" s="44"/>
      <c r="DN202" s="44"/>
      <c r="DO202" s="44"/>
      <c r="DP202" s="44"/>
      <c r="DQ202" s="44"/>
      <c r="DR202" s="44"/>
      <c r="DS202" s="44"/>
      <c r="DT202" s="44"/>
      <c r="DU202" s="44"/>
      <c r="DV202" s="44"/>
      <c r="DW202" s="44"/>
      <c r="DX202" s="44"/>
      <c r="DY202" s="44"/>
      <c r="DZ202" s="44"/>
      <c r="EA202" s="44"/>
      <c r="EB202" s="44"/>
      <c r="EC202" s="44"/>
      <c r="ED202" s="44"/>
      <c r="EE202" s="44"/>
      <c r="EF202" s="44"/>
      <c r="EG202" s="44"/>
      <c r="EH202" s="44"/>
      <c r="EI202" s="44"/>
    </row>
    <row r="203" spans="1:139" x14ac:dyDescent="0.2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  <c r="CB203" s="44"/>
      <c r="CC203" s="44"/>
      <c r="CD203" s="44"/>
      <c r="CE203" s="44"/>
      <c r="CF203" s="44"/>
      <c r="CG203" s="44"/>
      <c r="CH203" s="44"/>
      <c r="CI203" s="44"/>
      <c r="CJ203" s="44"/>
      <c r="CK203" s="44"/>
      <c r="CL203" s="44"/>
      <c r="CM203" s="44"/>
      <c r="CN203" s="44"/>
      <c r="CO203" s="44"/>
      <c r="CP203" s="44"/>
      <c r="CQ203" s="44"/>
      <c r="CR203" s="44"/>
      <c r="CS203" s="44"/>
      <c r="CT203" s="44"/>
      <c r="CU203" s="44"/>
      <c r="CV203" s="44"/>
      <c r="CW203" s="44"/>
      <c r="CX203" s="44"/>
      <c r="CY203" s="44"/>
      <c r="CZ203" s="44"/>
      <c r="DA203" s="44"/>
      <c r="DB203" s="44"/>
      <c r="DC203" s="44"/>
      <c r="DD203" s="44"/>
      <c r="DE203" s="44"/>
      <c r="DF203" s="44"/>
      <c r="DG203" s="44"/>
      <c r="DH203" s="44"/>
      <c r="DI203" s="44"/>
      <c r="DJ203" s="44"/>
      <c r="DK203" s="44"/>
      <c r="DL203" s="44"/>
      <c r="DM203" s="44"/>
      <c r="DN203" s="44"/>
      <c r="DO203" s="44"/>
      <c r="DP203" s="44"/>
      <c r="DQ203" s="44"/>
      <c r="DR203" s="44"/>
      <c r="DS203" s="44"/>
      <c r="DT203" s="44"/>
      <c r="DU203" s="44"/>
      <c r="DV203" s="44"/>
      <c r="DW203" s="44"/>
      <c r="DX203" s="44"/>
      <c r="DY203" s="44"/>
      <c r="DZ203" s="44"/>
      <c r="EA203" s="44"/>
      <c r="EB203" s="44"/>
      <c r="EC203" s="44"/>
      <c r="ED203" s="44"/>
      <c r="EE203" s="44"/>
      <c r="EF203" s="44"/>
      <c r="EG203" s="44"/>
      <c r="EH203" s="44"/>
      <c r="EI203" s="44"/>
    </row>
    <row r="204" spans="1:139" x14ac:dyDescent="0.2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  <c r="CM204" s="44"/>
      <c r="CN204" s="44"/>
      <c r="CO204" s="44"/>
      <c r="CP204" s="44"/>
      <c r="CQ204" s="44"/>
      <c r="CR204" s="44"/>
      <c r="CS204" s="44"/>
      <c r="CT204" s="44"/>
      <c r="CU204" s="44"/>
      <c r="CV204" s="44"/>
      <c r="CW204" s="44"/>
      <c r="CX204" s="44"/>
      <c r="CY204" s="44"/>
      <c r="CZ204" s="44"/>
      <c r="DA204" s="44"/>
      <c r="DB204" s="44"/>
      <c r="DC204" s="44"/>
      <c r="DD204" s="44"/>
      <c r="DE204" s="44"/>
      <c r="DF204" s="44"/>
      <c r="DG204" s="44"/>
      <c r="DH204" s="44"/>
      <c r="DI204" s="44"/>
      <c r="DJ204" s="44"/>
      <c r="DK204" s="44"/>
      <c r="DL204" s="44"/>
      <c r="DM204" s="44"/>
      <c r="DN204" s="44"/>
      <c r="DO204" s="44"/>
      <c r="DP204" s="44"/>
      <c r="DQ204" s="44"/>
      <c r="DR204" s="44"/>
      <c r="DS204" s="44"/>
      <c r="DT204" s="44"/>
      <c r="DU204" s="44"/>
      <c r="DV204" s="44"/>
      <c r="DW204" s="44"/>
      <c r="DX204" s="44"/>
      <c r="DY204" s="44"/>
      <c r="DZ204" s="44"/>
      <c r="EA204" s="44"/>
      <c r="EB204" s="44"/>
      <c r="EC204" s="44"/>
      <c r="ED204" s="44"/>
      <c r="EE204" s="44"/>
      <c r="EF204" s="44"/>
      <c r="EG204" s="44"/>
      <c r="EH204" s="44"/>
      <c r="EI204" s="44"/>
    </row>
    <row r="205" spans="1:139" x14ac:dyDescent="0.2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44"/>
      <c r="BR205" s="44"/>
      <c r="BS205" s="44"/>
      <c r="BT205" s="44"/>
      <c r="BU205" s="44"/>
      <c r="BV205" s="44"/>
      <c r="BW205" s="44"/>
      <c r="BX205" s="44"/>
      <c r="BY205" s="44"/>
      <c r="BZ205" s="44"/>
      <c r="CA205" s="44"/>
      <c r="CB205" s="44"/>
      <c r="CC205" s="44"/>
      <c r="CD205" s="44"/>
      <c r="CE205" s="44"/>
      <c r="CF205" s="44"/>
      <c r="CG205" s="44"/>
      <c r="CH205" s="44"/>
      <c r="CI205" s="44"/>
      <c r="CJ205" s="44"/>
      <c r="CK205" s="44"/>
      <c r="CL205" s="44"/>
      <c r="CM205" s="44"/>
      <c r="CN205" s="44"/>
      <c r="CO205" s="44"/>
      <c r="CP205" s="44"/>
      <c r="CQ205" s="44"/>
      <c r="CR205" s="44"/>
      <c r="CS205" s="44"/>
      <c r="CT205" s="44"/>
      <c r="CU205" s="44"/>
      <c r="CV205" s="44"/>
      <c r="CW205" s="44"/>
      <c r="CX205" s="44"/>
      <c r="CY205" s="44"/>
      <c r="CZ205" s="44"/>
      <c r="DA205" s="44"/>
      <c r="DB205" s="44"/>
      <c r="DC205" s="44"/>
      <c r="DD205" s="44"/>
      <c r="DE205" s="44"/>
      <c r="DF205" s="44"/>
      <c r="DG205" s="44"/>
      <c r="DH205" s="44"/>
      <c r="DI205" s="44"/>
      <c r="DJ205" s="44"/>
      <c r="DK205" s="44"/>
      <c r="DL205" s="44"/>
      <c r="DM205" s="44"/>
      <c r="DN205" s="44"/>
      <c r="DO205" s="44"/>
      <c r="DP205" s="44"/>
      <c r="DQ205" s="44"/>
      <c r="DR205" s="44"/>
      <c r="DS205" s="44"/>
      <c r="DT205" s="44"/>
      <c r="DU205" s="44"/>
      <c r="DV205" s="44"/>
      <c r="DW205" s="44"/>
      <c r="DX205" s="44"/>
      <c r="DY205" s="44"/>
      <c r="DZ205" s="44"/>
      <c r="EA205" s="44"/>
      <c r="EB205" s="44"/>
      <c r="EC205" s="44"/>
      <c r="ED205" s="44"/>
      <c r="EE205" s="44"/>
      <c r="EF205" s="44"/>
      <c r="EG205" s="44"/>
      <c r="EH205" s="44"/>
      <c r="EI205" s="44"/>
    </row>
    <row r="206" spans="1:139" x14ac:dyDescent="0.2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J206" s="44"/>
      <c r="CK206" s="44"/>
      <c r="CL206" s="44"/>
      <c r="CM206" s="44"/>
      <c r="CN206" s="44"/>
      <c r="CO206" s="44"/>
      <c r="CP206" s="44"/>
      <c r="CQ206" s="44"/>
      <c r="CR206" s="44"/>
      <c r="CS206" s="44"/>
      <c r="CT206" s="44"/>
      <c r="CU206" s="44"/>
      <c r="CV206" s="44"/>
      <c r="CW206" s="44"/>
      <c r="CX206" s="44"/>
      <c r="CY206" s="44"/>
      <c r="CZ206" s="44"/>
      <c r="DA206" s="44"/>
      <c r="DB206" s="44"/>
      <c r="DC206" s="44"/>
      <c r="DD206" s="44"/>
      <c r="DE206" s="44"/>
      <c r="DF206" s="44"/>
      <c r="DG206" s="44"/>
      <c r="DH206" s="44"/>
      <c r="DI206" s="44"/>
      <c r="DJ206" s="44"/>
      <c r="DK206" s="44"/>
      <c r="DL206" s="44"/>
      <c r="DM206" s="44"/>
      <c r="DN206" s="44"/>
      <c r="DO206" s="44"/>
      <c r="DP206" s="44"/>
      <c r="DQ206" s="44"/>
      <c r="DR206" s="44"/>
      <c r="DS206" s="44"/>
      <c r="DT206" s="44"/>
      <c r="DU206" s="44"/>
      <c r="DV206" s="44"/>
      <c r="DW206" s="44"/>
      <c r="DX206" s="44"/>
      <c r="DY206" s="44"/>
      <c r="DZ206" s="44"/>
      <c r="EA206" s="44"/>
      <c r="EB206" s="44"/>
      <c r="EC206" s="44"/>
      <c r="ED206" s="44"/>
      <c r="EE206" s="44"/>
      <c r="EF206" s="44"/>
      <c r="EG206" s="44"/>
      <c r="EH206" s="44"/>
      <c r="EI206" s="44"/>
    </row>
    <row r="207" spans="1:139" x14ac:dyDescent="0.2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J207" s="44"/>
      <c r="CK207" s="44"/>
      <c r="CL207" s="44"/>
      <c r="CM207" s="44"/>
      <c r="CN207" s="44"/>
      <c r="CO207" s="44"/>
      <c r="CP207" s="44"/>
      <c r="CQ207" s="44"/>
      <c r="CR207" s="44"/>
      <c r="CS207" s="44"/>
      <c r="CT207" s="44"/>
      <c r="CU207" s="44"/>
      <c r="CV207" s="44"/>
      <c r="CW207" s="44"/>
      <c r="CX207" s="44"/>
      <c r="CY207" s="44"/>
      <c r="CZ207" s="44"/>
      <c r="DA207" s="44"/>
      <c r="DB207" s="44"/>
      <c r="DC207" s="44"/>
      <c r="DD207" s="44"/>
      <c r="DE207" s="44"/>
      <c r="DF207" s="44"/>
      <c r="DG207" s="44"/>
      <c r="DH207" s="44"/>
      <c r="DI207" s="44"/>
      <c r="DJ207" s="44"/>
      <c r="DK207" s="44"/>
      <c r="DL207" s="44"/>
      <c r="DM207" s="44"/>
      <c r="DN207" s="44"/>
      <c r="DO207" s="44"/>
      <c r="DP207" s="44"/>
      <c r="DQ207" s="44"/>
      <c r="DR207" s="44"/>
      <c r="DS207" s="44"/>
      <c r="DT207" s="44"/>
      <c r="DU207" s="44"/>
      <c r="DV207" s="44"/>
      <c r="DW207" s="44"/>
      <c r="DX207" s="44"/>
      <c r="DY207" s="44"/>
      <c r="DZ207" s="44"/>
      <c r="EA207" s="44"/>
      <c r="EB207" s="44"/>
      <c r="EC207" s="44"/>
      <c r="ED207" s="44"/>
      <c r="EE207" s="44"/>
      <c r="EF207" s="44"/>
      <c r="EG207" s="44"/>
      <c r="EH207" s="44"/>
      <c r="EI207" s="44"/>
    </row>
    <row r="208" spans="1:139" x14ac:dyDescent="0.2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  <c r="CM208" s="44"/>
      <c r="CN208" s="44"/>
      <c r="CO208" s="44"/>
      <c r="CP208" s="44"/>
      <c r="CQ208" s="44"/>
      <c r="CR208" s="44"/>
      <c r="CS208" s="44"/>
      <c r="CT208" s="44"/>
      <c r="CU208" s="44"/>
      <c r="CV208" s="44"/>
      <c r="CW208" s="44"/>
      <c r="CX208" s="44"/>
      <c r="CY208" s="44"/>
      <c r="CZ208" s="44"/>
      <c r="DA208" s="44"/>
      <c r="DB208" s="44"/>
      <c r="DC208" s="44"/>
      <c r="DD208" s="44"/>
      <c r="DE208" s="44"/>
      <c r="DF208" s="44"/>
      <c r="DG208" s="44"/>
      <c r="DH208" s="44"/>
      <c r="DI208" s="44"/>
      <c r="DJ208" s="44"/>
      <c r="DK208" s="44"/>
      <c r="DL208" s="44"/>
      <c r="DM208" s="44"/>
      <c r="DN208" s="44"/>
      <c r="DO208" s="44"/>
      <c r="DP208" s="44"/>
      <c r="DQ208" s="44"/>
      <c r="DR208" s="44"/>
      <c r="DS208" s="44"/>
      <c r="DT208" s="44"/>
      <c r="DU208" s="44"/>
      <c r="DV208" s="44"/>
      <c r="DW208" s="44"/>
      <c r="DX208" s="44"/>
      <c r="DY208" s="44"/>
      <c r="DZ208" s="44"/>
      <c r="EA208" s="44"/>
      <c r="EB208" s="44"/>
      <c r="EC208" s="44"/>
      <c r="ED208" s="44"/>
      <c r="EE208" s="44"/>
      <c r="EF208" s="44"/>
      <c r="EG208" s="44"/>
      <c r="EH208" s="44"/>
      <c r="EI208" s="44"/>
    </row>
    <row r="209" spans="1:139" x14ac:dyDescent="0.2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44"/>
      <c r="BR209" s="44"/>
      <c r="BS209" s="44"/>
      <c r="BT209" s="44"/>
      <c r="BU209" s="44"/>
      <c r="BV209" s="44"/>
      <c r="BW209" s="44"/>
      <c r="BX209" s="44"/>
      <c r="BY209" s="44"/>
      <c r="BZ209" s="44"/>
      <c r="CA209" s="44"/>
      <c r="CB209" s="44"/>
      <c r="CC209" s="44"/>
      <c r="CD209" s="44"/>
      <c r="CE209" s="44"/>
      <c r="CF209" s="44"/>
      <c r="CG209" s="44"/>
      <c r="CH209" s="44"/>
      <c r="CI209" s="44"/>
      <c r="CJ209" s="44"/>
      <c r="CK209" s="44"/>
      <c r="CL209" s="44"/>
      <c r="CM209" s="44"/>
      <c r="CN209" s="44"/>
      <c r="CO209" s="44"/>
      <c r="CP209" s="44"/>
      <c r="CQ209" s="44"/>
      <c r="CR209" s="44"/>
      <c r="CS209" s="44"/>
      <c r="CT209" s="44"/>
      <c r="CU209" s="44"/>
      <c r="CV209" s="44"/>
      <c r="CW209" s="44"/>
      <c r="CX209" s="44"/>
      <c r="CY209" s="44"/>
      <c r="CZ209" s="44"/>
      <c r="DA209" s="44"/>
      <c r="DB209" s="44"/>
      <c r="DC209" s="44"/>
      <c r="DD209" s="44"/>
      <c r="DE209" s="44"/>
      <c r="DF209" s="44"/>
      <c r="DG209" s="44"/>
      <c r="DH209" s="44"/>
      <c r="DI209" s="44"/>
      <c r="DJ209" s="44"/>
      <c r="DK209" s="44"/>
      <c r="DL209" s="44"/>
      <c r="DM209" s="44"/>
      <c r="DN209" s="44"/>
      <c r="DO209" s="44"/>
      <c r="DP209" s="44"/>
      <c r="DQ209" s="44"/>
      <c r="DR209" s="44"/>
      <c r="DS209" s="44"/>
      <c r="DT209" s="44"/>
      <c r="DU209" s="44"/>
      <c r="DV209" s="44"/>
      <c r="DW209" s="44"/>
      <c r="DX209" s="44"/>
      <c r="DY209" s="44"/>
      <c r="DZ209" s="44"/>
      <c r="EA209" s="44"/>
      <c r="EB209" s="44"/>
      <c r="EC209" s="44"/>
      <c r="ED209" s="44"/>
      <c r="EE209" s="44"/>
      <c r="EF209" s="44"/>
      <c r="EG209" s="44"/>
      <c r="EH209" s="44"/>
      <c r="EI209" s="44"/>
    </row>
    <row r="210" spans="1:139" x14ac:dyDescent="0.2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  <c r="CM210" s="44"/>
      <c r="CN210" s="44"/>
      <c r="CO210" s="44"/>
      <c r="CP210" s="44"/>
      <c r="CQ210" s="44"/>
      <c r="CR210" s="44"/>
      <c r="CS210" s="44"/>
      <c r="CT210" s="44"/>
      <c r="CU210" s="44"/>
      <c r="CV210" s="44"/>
      <c r="CW210" s="44"/>
      <c r="CX210" s="44"/>
      <c r="CY210" s="44"/>
      <c r="CZ210" s="44"/>
      <c r="DA210" s="44"/>
      <c r="DB210" s="44"/>
      <c r="DC210" s="44"/>
      <c r="DD210" s="44"/>
      <c r="DE210" s="44"/>
      <c r="DF210" s="44"/>
      <c r="DG210" s="44"/>
      <c r="DH210" s="44"/>
      <c r="DI210" s="44"/>
      <c r="DJ210" s="44"/>
      <c r="DK210" s="44"/>
      <c r="DL210" s="44"/>
      <c r="DM210" s="44"/>
      <c r="DN210" s="44"/>
      <c r="DO210" s="44"/>
      <c r="DP210" s="44"/>
      <c r="DQ210" s="44"/>
      <c r="DR210" s="44"/>
      <c r="DS210" s="44"/>
      <c r="DT210" s="44"/>
      <c r="DU210" s="44"/>
      <c r="DV210" s="44"/>
      <c r="DW210" s="44"/>
      <c r="DX210" s="44"/>
      <c r="DY210" s="44"/>
      <c r="DZ210" s="44"/>
      <c r="EA210" s="44"/>
      <c r="EB210" s="44"/>
      <c r="EC210" s="44"/>
      <c r="ED210" s="44"/>
      <c r="EE210" s="44"/>
      <c r="EF210" s="44"/>
      <c r="EG210" s="44"/>
      <c r="EH210" s="44"/>
      <c r="EI210" s="44"/>
    </row>
    <row r="211" spans="1:139" x14ac:dyDescent="0.2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44"/>
      <c r="BR211" s="44"/>
      <c r="BS211" s="44"/>
      <c r="BT211" s="44"/>
      <c r="BU211" s="44"/>
      <c r="BV211" s="44"/>
      <c r="BW211" s="44"/>
      <c r="BX211" s="44"/>
      <c r="BY211" s="44"/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J211" s="44"/>
      <c r="CK211" s="44"/>
      <c r="CL211" s="44"/>
      <c r="CM211" s="44"/>
      <c r="CN211" s="44"/>
      <c r="CO211" s="44"/>
      <c r="CP211" s="44"/>
      <c r="CQ211" s="44"/>
      <c r="CR211" s="44"/>
      <c r="CS211" s="44"/>
      <c r="CT211" s="44"/>
      <c r="CU211" s="44"/>
      <c r="CV211" s="44"/>
      <c r="CW211" s="44"/>
      <c r="CX211" s="44"/>
      <c r="CY211" s="44"/>
      <c r="CZ211" s="44"/>
      <c r="DA211" s="44"/>
      <c r="DB211" s="44"/>
      <c r="DC211" s="44"/>
      <c r="DD211" s="44"/>
      <c r="DE211" s="44"/>
      <c r="DF211" s="44"/>
      <c r="DG211" s="44"/>
      <c r="DH211" s="44"/>
      <c r="DI211" s="44"/>
      <c r="DJ211" s="44"/>
      <c r="DK211" s="44"/>
      <c r="DL211" s="44"/>
      <c r="DM211" s="44"/>
      <c r="DN211" s="44"/>
      <c r="DO211" s="44"/>
      <c r="DP211" s="44"/>
      <c r="DQ211" s="44"/>
      <c r="DR211" s="44"/>
      <c r="DS211" s="44"/>
      <c r="DT211" s="44"/>
      <c r="DU211" s="44"/>
      <c r="DV211" s="44"/>
      <c r="DW211" s="44"/>
      <c r="DX211" s="44"/>
      <c r="DY211" s="44"/>
      <c r="DZ211" s="44"/>
      <c r="EA211" s="44"/>
      <c r="EB211" s="44"/>
      <c r="EC211" s="44"/>
      <c r="ED211" s="44"/>
      <c r="EE211" s="44"/>
      <c r="EF211" s="44"/>
      <c r="EG211" s="44"/>
      <c r="EH211" s="44"/>
      <c r="EI211" s="44"/>
    </row>
    <row r="212" spans="1:139" x14ac:dyDescent="0.2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4"/>
      <c r="CP212" s="44"/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4"/>
      <c r="DG212" s="44"/>
      <c r="DH212" s="44"/>
      <c r="DI212" s="44"/>
      <c r="DJ212" s="44"/>
      <c r="DK212" s="44"/>
      <c r="DL212" s="44"/>
      <c r="DM212" s="44"/>
      <c r="DN212" s="44"/>
      <c r="DO212" s="44"/>
      <c r="DP212" s="44"/>
      <c r="DQ212" s="44"/>
      <c r="DR212" s="44"/>
      <c r="DS212" s="44"/>
      <c r="DT212" s="44"/>
      <c r="DU212" s="44"/>
      <c r="DV212" s="44"/>
      <c r="DW212" s="44"/>
      <c r="DX212" s="44"/>
      <c r="DY212" s="44"/>
      <c r="DZ212" s="44"/>
      <c r="EA212" s="44"/>
      <c r="EB212" s="44"/>
      <c r="EC212" s="44"/>
      <c r="ED212" s="44"/>
      <c r="EE212" s="44"/>
      <c r="EF212" s="44"/>
      <c r="EG212" s="44"/>
      <c r="EH212" s="44"/>
      <c r="EI212" s="44"/>
    </row>
    <row r="213" spans="1:139" x14ac:dyDescent="0.2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44"/>
      <c r="BR213" s="44"/>
      <c r="BS213" s="44"/>
      <c r="BT213" s="44"/>
      <c r="BU213" s="44"/>
      <c r="BV213" s="44"/>
      <c r="BW213" s="44"/>
      <c r="BX213" s="44"/>
      <c r="BY213" s="44"/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J213" s="44"/>
      <c r="CK213" s="44"/>
      <c r="CL213" s="44"/>
      <c r="CM213" s="44"/>
      <c r="CN213" s="44"/>
      <c r="CO213" s="44"/>
      <c r="CP213" s="44"/>
      <c r="CQ213" s="44"/>
      <c r="CR213" s="44"/>
      <c r="CS213" s="44"/>
      <c r="CT213" s="44"/>
      <c r="CU213" s="44"/>
      <c r="CV213" s="44"/>
      <c r="CW213" s="44"/>
      <c r="CX213" s="44"/>
      <c r="CY213" s="44"/>
      <c r="CZ213" s="44"/>
      <c r="DA213" s="44"/>
      <c r="DB213" s="44"/>
      <c r="DC213" s="44"/>
      <c r="DD213" s="44"/>
      <c r="DE213" s="44"/>
      <c r="DF213" s="44"/>
      <c r="DG213" s="44"/>
      <c r="DH213" s="44"/>
      <c r="DI213" s="44"/>
      <c r="DJ213" s="44"/>
      <c r="DK213" s="44"/>
      <c r="DL213" s="44"/>
      <c r="DM213" s="44"/>
      <c r="DN213" s="44"/>
      <c r="DO213" s="44"/>
      <c r="DP213" s="44"/>
      <c r="DQ213" s="44"/>
      <c r="DR213" s="44"/>
      <c r="DS213" s="44"/>
      <c r="DT213" s="44"/>
      <c r="DU213" s="44"/>
      <c r="DV213" s="44"/>
      <c r="DW213" s="44"/>
      <c r="DX213" s="44"/>
      <c r="DY213" s="44"/>
      <c r="DZ213" s="44"/>
      <c r="EA213" s="44"/>
      <c r="EB213" s="44"/>
      <c r="EC213" s="44"/>
      <c r="ED213" s="44"/>
      <c r="EE213" s="44"/>
      <c r="EF213" s="44"/>
      <c r="EG213" s="44"/>
      <c r="EH213" s="44"/>
      <c r="EI213" s="44"/>
    </row>
    <row r="214" spans="1:139" x14ac:dyDescent="0.2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44"/>
      <c r="BR214" s="44"/>
      <c r="BS214" s="44"/>
      <c r="BT214" s="44"/>
      <c r="BU214" s="44"/>
      <c r="BV214" s="44"/>
      <c r="BW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J214" s="44"/>
      <c r="CK214" s="44"/>
      <c r="CL214" s="44"/>
      <c r="CM214" s="44"/>
      <c r="CN214" s="44"/>
      <c r="CO214" s="44"/>
      <c r="CP214" s="44"/>
      <c r="CQ214" s="44"/>
      <c r="CR214" s="44"/>
      <c r="CS214" s="44"/>
      <c r="CT214" s="44"/>
      <c r="CU214" s="44"/>
      <c r="CV214" s="44"/>
      <c r="CW214" s="44"/>
      <c r="CX214" s="44"/>
      <c r="CY214" s="44"/>
      <c r="CZ214" s="44"/>
      <c r="DA214" s="44"/>
      <c r="DB214" s="44"/>
      <c r="DC214" s="44"/>
      <c r="DD214" s="44"/>
      <c r="DE214" s="44"/>
      <c r="DF214" s="44"/>
      <c r="DG214" s="44"/>
      <c r="DH214" s="44"/>
      <c r="DI214" s="44"/>
      <c r="DJ214" s="44"/>
      <c r="DK214" s="44"/>
      <c r="DL214" s="44"/>
      <c r="DM214" s="44"/>
      <c r="DN214" s="44"/>
      <c r="DO214" s="44"/>
      <c r="DP214" s="44"/>
      <c r="DQ214" s="44"/>
      <c r="DR214" s="44"/>
      <c r="DS214" s="44"/>
      <c r="DT214" s="44"/>
      <c r="DU214" s="44"/>
      <c r="DV214" s="44"/>
      <c r="DW214" s="44"/>
      <c r="DX214" s="44"/>
      <c r="DY214" s="44"/>
      <c r="DZ214" s="44"/>
      <c r="EA214" s="44"/>
      <c r="EB214" s="44"/>
      <c r="EC214" s="44"/>
      <c r="ED214" s="44"/>
      <c r="EE214" s="44"/>
      <c r="EF214" s="44"/>
      <c r="EG214" s="44"/>
      <c r="EH214" s="44"/>
      <c r="EI214" s="44"/>
    </row>
    <row r="215" spans="1:139" x14ac:dyDescent="0.2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  <c r="BL215" s="44"/>
      <c r="BM215" s="44"/>
      <c r="BN215" s="44"/>
      <c r="BO215" s="44"/>
      <c r="BP215" s="44"/>
      <c r="BQ215" s="44"/>
      <c r="BR215" s="44"/>
      <c r="BS215" s="44"/>
      <c r="BT215" s="44"/>
      <c r="BU215" s="44"/>
      <c r="BV215" s="44"/>
      <c r="BW215" s="44"/>
      <c r="BX215" s="44"/>
      <c r="BY215" s="44"/>
      <c r="BZ215" s="44"/>
      <c r="CA215" s="44"/>
      <c r="CB215" s="44"/>
      <c r="CC215" s="44"/>
      <c r="CD215" s="44"/>
      <c r="CE215" s="44"/>
      <c r="CF215" s="44"/>
      <c r="CG215" s="44"/>
      <c r="CH215" s="44"/>
      <c r="CI215" s="44"/>
      <c r="CJ215" s="44"/>
      <c r="CK215" s="44"/>
      <c r="CL215" s="44"/>
      <c r="CM215" s="44"/>
      <c r="CN215" s="44"/>
      <c r="CO215" s="44"/>
      <c r="CP215" s="44"/>
      <c r="CQ215" s="44"/>
      <c r="CR215" s="44"/>
      <c r="CS215" s="44"/>
      <c r="CT215" s="44"/>
      <c r="CU215" s="44"/>
      <c r="CV215" s="44"/>
      <c r="CW215" s="44"/>
      <c r="CX215" s="44"/>
      <c r="CY215" s="44"/>
      <c r="CZ215" s="44"/>
      <c r="DA215" s="44"/>
      <c r="DB215" s="44"/>
      <c r="DC215" s="44"/>
      <c r="DD215" s="44"/>
      <c r="DE215" s="44"/>
      <c r="DF215" s="44"/>
      <c r="DG215" s="44"/>
      <c r="DH215" s="44"/>
      <c r="DI215" s="44"/>
      <c r="DJ215" s="44"/>
      <c r="DK215" s="44"/>
      <c r="DL215" s="44"/>
      <c r="DM215" s="44"/>
      <c r="DN215" s="44"/>
      <c r="DO215" s="44"/>
      <c r="DP215" s="44"/>
      <c r="DQ215" s="44"/>
      <c r="DR215" s="44"/>
      <c r="DS215" s="44"/>
      <c r="DT215" s="44"/>
      <c r="DU215" s="44"/>
      <c r="DV215" s="44"/>
      <c r="DW215" s="44"/>
      <c r="DX215" s="44"/>
      <c r="DY215" s="44"/>
      <c r="DZ215" s="44"/>
      <c r="EA215" s="44"/>
      <c r="EB215" s="44"/>
      <c r="EC215" s="44"/>
      <c r="ED215" s="44"/>
      <c r="EE215" s="44"/>
      <c r="EF215" s="44"/>
      <c r="EG215" s="44"/>
      <c r="EH215" s="44"/>
      <c r="EI215" s="44"/>
    </row>
    <row r="216" spans="1:139" x14ac:dyDescent="0.2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  <c r="BL216" s="44"/>
      <c r="BM216" s="44"/>
      <c r="BN216" s="44"/>
      <c r="BO216" s="44"/>
      <c r="BP216" s="44"/>
      <c r="BQ216" s="44"/>
      <c r="BR216" s="44"/>
      <c r="BS216" s="44"/>
      <c r="BT216" s="44"/>
      <c r="BU216" s="44"/>
      <c r="BV216" s="44"/>
      <c r="BW216" s="44"/>
      <c r="BX216" s="44"/>
      <c r="BY216" s="44"/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J216" s="44"/>
      <c r="CK216" s="44"/>
      <c r="CL216" s="44"/>
      <c r="CM216" s="44"/>
      <c r="CN216" s="44"/>
      <c r="CO216" s="44"/>
      <c r="CP216" s="44"/>
      <c r="CQ216" s="44"/>
      <c r="CR216" s="44"/>
      <c r="CS216" s="44"/>
      <c r="CT216" s="44"/>
      <c r="CU216" s="44"/>
      <c r="CV216" s="44"/>
      <c r="CW216" s="44"/>
      <c r="CX216" s="44"/>
      <c r="CY216" s="44"/>
      <c r="CZ216" s="44"/>
      <c r="DA216" s="44"/>
      <c r="DB216" s="44"/>
      <c r="DC216" s="44"/>
      <c r="DD216" s="44"/>
      <c r="DE216" s="44"/>
      <c r="DF216" s="44"/>
      <c r="DG216" s="44"/>
      <c r="DH216" s="44"/>
      <c r="DI216" s="44"/>
      <c r="DJ216" s="44"/>
      <c r="DK216" s="44"/>
      <c r="DL216" s="44"/>
      <c r="DM216" s="44"/>
      <c r="DN216" s="44"/>
      <c r="DO216" s="44"/>
      <c r="DP216" s="44"/>
      <c r="DQ216" s="44"/>
      <c r="DR216" s="44"/>
      <c r="DS216" s="44"/>
      <c r="DT216" s="44"/>
      <c r="DU216" s="44"/>
      <c r="DV216" s="44"/>
      <c r="DW216" s="44"/>
      <c r="DX216" s="44"/>
      <c r="DY216" s="44"/>
      <c r="DZ216" s="44"/>
      <c r="EA216" s="44"/>
      <c r="EB216" s="44"/>
      <c r="EC216" s="44"/>
      <c r="ED216" s="44"/>
      <c r="EE216" s="44"/>
      <c r="EF216" s="44"/>
      <c r="EG216" s="44"/>
      <c r="EH216" s="44"/>
      <c r="EI216" s="44"/>
    </row>
    <row r="217" spans="1:139" x14ac:dyDescent="0.2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  <c r="BL217" s="44"/>
      <c r="BM217" s="44"/>
      <c r="BN217" s="44"/>
      <c r="BO217" s="44"/>
      <c r="BP217" s="44"/>
      <c r="BQ217" s="44"/>
      <c r="BR217" s="44"/>
      <c r="BS217" s="44"/>
      <c r="BT217" s="44"/>
      <c r="BU217" s="44"/>
      <c r="BV217" s="44"/>
      <c r="BW217" s="44"/>
      <c r="BX217" s="44"/>
      <c r="BY217" s="44"/>
      <c r="BZ217" s="44"/>
      <c r="CA217" s="44"/>
      <c r="CB217" s="44"/>
      <c r="CC217" s="44"/>
      <c r="CD217" s="44"/>
      <c r="CE217" s="44"/>
      <c r="CF217" s="44"/>
      <c r="CG217" s="44"/>
      <c r="CH217" s="44"/>
      <c r="CI217" s="44"/>
      <c r="CJ217" s="44"/>
      <c r="CK217" s="44"/>
      <c r="CL217" s="44"/>
      <c r="CM217" s="44"/>
      <c r="CN217" s="44"/>
      <c r="CO217" s="44"/>
      <c r="CP217" s="44"/>
      <c r="CQ217" s="44"/>
      <c r="CR217" s="44"/>
      <c r="CS217" s="44"/>
      <c r="CT217" s="44"/>
      <c r="CU217" s="44"/>
      <c r="CV217" s="44"/>
      <c r="CW217" s="44"/>
      <c r="CX217" s="44"/>
      <c r="CY217" s="44"/>
      <c r="CZ217" s="44"/>
      <c r="DA217" s="44"/>
      <c r="DB217" s="44"/>
      <c r="DC217" s="44"/>
      <c r="DD217" s="44"/>
      <c r="DE217" s="44"/>
      <c r="DF217" s="44"/>
      <c r="DG217" s="44"/>
      <c r="DH217" s="44"/>
      <c r="DI217" s="44"/>
      <c r="DJ217" s="44"/>
      <c r="DK217" s="44"/>
      <c r="DL217" s="44"/>
      <c r="DM217" s="44"/>
      <c r="DN217" s="44"/>
      <c r="DO217" s="44"/>
      <c r="DP217" s="44"/>
      <c r="DQ217" s="44"/>
      <c r="DR217" s="44"/>
      <c r="DS217" s="44"/>
      <c r="DT217" s="44"/>
      <c r="DU217" s="44"/>
      <c r="DV217" s="44"/>
      <c r="DW217" s="44"/>
      <c r="DX217" s="44"/>
      <c r="DY217" s="44"/>
      <c r="DZ217" s="44"/>
      <c r="EA217" s="44"/>
      <c r="EB217" s="44"/>
      <c r="EC217" s="44"/>
      <c r="ED217" s="44"/>
      <c r="EE217" s="44"/>
      <c r="EF217" s="44"/>
      <c r="EG217" s="44"/>
      <c r="EH217" s="44"/>
      <c r="EI217" s="44"/>
    </row>
    <row r="218" spans="1:139" x14ac:dyDescent="0.2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  <c r="BL218" s="44"/>
      <c r="BM218" s="44"/>
      <c r="BN218" s="44"/>
      <c r="BO218" s="44"/>
      <c r="BP218" s="44"/>
      <c r="BQ218" s="44"/>
      <c r="BR218" s="44"/>
      <c r="BS218" s="44"/>
      <c r="BT218" s="44"/>
      <c r="BU218" s="44"/>
      <c r="BV218" s="44"/>
      <c r="BW218" s="44"/>
      <c r="BX218" s="44"/>
      <c r="BY218" s="44"/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J218" s="44"/>
      <c r="CK218" s="44"/>
      <c r="CL218" s="44"/>
      <c r="CM218" s="44"/>
      <c r="CN218" s="44"/>
      <c r="CO218" s="44"/>
      <c r="CP218" s="44"/>
      <c r="CQ218" s="44"/>
      <c r="CR218" s="44"/>
      <c r="CS218" s="44"/>
      <c r="CT218" s="44"/>
      <c r="CU218" s="44"/>
      <c r="CV218" s="44"/>
      <c r="CW218" s="44"/>
      <c r="CX218" s="44"/>
      <c r="CY218" s="44"/>
      <c r="CZ218" s="44"/>
      <c r="DA218" s="44"/>
      <c r="DB218" s="44"/>
      <c r="DC218" s="44"/>
      <c r="DD218" s="44"/>
      <c r="DE218" s="44"/>
      <c r="DF218" s="44"/>
      <c r="DG218" s="44"/>
      <c r="DH218" s="44"/>
      <c r="DI218" s="44"/>
      <c r="DJ218" s="44"/>
      <c r="DK218" s="44"/>
      <c r="DL218" s="44"/>
      <c r="DM218" s="44"/>
      <c r="DN218" s="44"/>
      <c r="DO218" s="44"/>
      <c r="DP218" s="44"/>
      <c r="DQ218" s="44"/>
      <c r="DR218" s="44"/>
      <c r="DS218" s="44"/>
      <c r="DT218" s="44"/>
      <c r="DU218" s="44"/>
      <c r="DV218" s="44"/>
      <c r="DW218" s="44"/>
      <c r="DX218" s="44"/>
      <c r="DY218" s="44"/>
      <c r="DZ218" s="44"/>
      <c r="EA218" s="44"/>
      <c r="EB218" s="44"/>
      <c r="EC218" s="44"/>
      <c r="ED218" s="44"/>
      <c r="EE218" s="44"/>
      <c r="EF218" s="44"/>
      <c r="EG218" s="44"/>
      <c r="EH218" s="44"/>
      <c r="EI218" s="44"/>
    </row>
    <row r="219" spans="1:139" x14ac:dyDescent="0.2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  <c r="BL219" s="44"/>
      <c r="BM219" s="44"/>
      <c r="BN219" s="44"/>
      <c r="BO219" s="44"/>
      <c r="BP219" s="44"/>
      <c r="BQ219" s="44"/>
      <c r="BR219" s="44"/>
      <c r="BS219" s="44"/>
      <c r="BT219" s="44"/>
      <c r="BU219" s="44"/>
      <c r="BV219" s="44"/>
      <c r="BW219" s="44"/>
      <c r="BX219" s="44"/>
      <c r="BY219" s="44"/>
      <c r="BZ219" s="44"/>
      <c r="CA219" s="44"/>
      <c r="CB219" s="44"/>
      <c r="CC219" s="44"/>
      <c r="CD219" s="44"/>
      <c r="CE219" s="44"/>
      <c r="CF219" s="44"/>
      <c r="CG219" s="44"/>
      <c r="CH219" s="44"/>
      <c r="CI219" s="44"/>
      <c r="CJ219" s="44"/>
      <c r="CK219" s="44"/>
      <c r="CL219" s="44"/>
      <c r="CM219" s="44"/>
      <c r="CN219" s="44"/>
      <c r="CO219" s="44"/>
      <c r="CP219" s="44"/>
      <c r="CQ219" s="44"/>
      <c r="CR219" s="44"/>
      <c r="CS219" s="44"/>
      <c r="CT219" s="44"/>
      <c r="CU219" s="44"/>
      <c r="CV219" s="44"/>
      <c r="CW219" s="44"/>
      <c r="CX219" s="44"/>
      <c r="CY219" s="44"/>
      <c r="CZ219" s="44"/>
      <c r="DA219" s="44"/>
      <c r="DB219" s="44"/>
      <c r="DC219" s="44"/>
      <c r="DD219" s="44"/>
      <c r="DE219" s="44"/>
      <c r="DF219" s="44"/>
      <c r="DG219" s="44"/>
      <c r="DH219" s="44"/>
      <c r="DI219" s="44"/>
      <c r="DJ219" s="44"/>
      <c r="DK219" s="44"/>
      <c r="DL219" s="44"/>
      <c r="DM219" s="44"/>
      <c r="DN219" s="44"/>
      <c r="DO219" s="44"/>
      <c r="DP219" s="44"/>
      <c r="DQ219" s="44"/>
      <c r="DR219" s="44"/>
      <c r="DS219" s="44"/>
      <c r="DT219" s="44"/>
      <c r="DU219" s="44"/>
      <c r="DV219" s="44"/>
      <c r="DW219" s="44"/>
      <c r="DX219" s="44"/>
      <c r="DY219" s="44"/>
      <c r="DZ219" s="44"/>
      <c r="EA219" s="44"/>
      <c r="EB219" s="44"/>
      <c r="EC219" s="44"/>
      <c r="ED219" s="44"/>
      <c r="EE219" s="44"/>
      <c r="EF219" s="44"/>
      <c r="EG219" s="44"/>
      <c r="EH219" s="44"/>
      <c r="EI219" s="44"/>
    </row>
    <row r="220" spans="1:139" x14ac:dyDescent="0.2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  <c r="BL220" s="44"/>
      <c r="BM220" s="44"/>
      <c r="BN220" s="44"/>
      <c r="BO220" s="44"/>
      <c r="BP220" s="44"/>
      <c r="BQ220" s="44"/>
      <c r="BR220" s="44"/>
      <c r="BS220" s="44"/>
      <c r="BT220" s="44"/>
      <c r="BU220" s="44"/>
      <c r="BV220" s="44"/>
      <c r="BW220" s="44"/>
      <c r="BX220" s="44"/>
      <c r="BY220" s="44"/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J220" s="44"/>
      <c r="CK220" s="44"/>
      <c r="CL220" s="44"/>
      <c r="CM220" s="44"/>
      <c r="CN220" s="44"/>
      <c r="CO220" s="44"/>
      <c r="CP220" s="44"/>
      <c r="CQ220" s="44"/>
      <c r="CR220" s="44"/>
      <c r="CS220" s="44"/>
      <c r="CT220" s="44"/>
      <c r="CU220" s="44"/>
      <c r="CV220" s="44"/>
      <c r="CW220" s="44"/>
      <c r="CX220" s="44"/>
      <c r="CY220" s="44"/>
      <c r="CZ220" s="44"/>
      <c r="DA220" s="44"/>
      <c r="DB220" s="44"/>
      <c r="DC220" s="44"/>
      <c r="DD220" s="44"/>
      <c r="DE220" s="44"/>
      <c r="DF220" s="44"/>
      <c r="DG220" s="44"/>
      <c r="DH220" s="44"/>
      <c r="DI220" s="44"/>
      <c r="DJ220" s="44"/>
      <c r="DK220" s="44"/>
      <c r="DL220" s="44"/>
      <c r="DM220" s="44"/>
      <c r="DN220" s="44"/>
      <c r="DO220" s="44"/>
      <c r="DP220" s="44"/>
      <c r="DQ220" s="44"/>
      <c r="DR220" s="44"/>
      <c r="DS220" s="44"/>
      <c r="DT220" s="44"/>
      <c r="DU220" s="44"/>
      <c r="DV220" s="44"/>
      <c r="DW220" s="44"/>
      <c r="DX220" s="44"/>
      <c r="DY220" s="44"/>
      <c r="DZ220" s="44"/>
      <c r="EA220" s="44"/>
      <c r="EB220" s="44"/>
      <c r="EC220" s="44"/>
      <c r="ED220" s="44"/>
      <c r="EE220" s="44"/>
      <c r="EF220" s="44"/>
      <c r="EG220" s="44"/>
      <c r="EH220" s="44"/>
      <c r="EI220" s="44"/>
    </row>
    <row r="221" spans="1:139" x14ac:dyDescent="0.2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  <c r="BL221" s="44"/>
      <c r="BM221" s="44"/>
      <c r="BN221" s="44"/>
      <c r="BO221" s="44"/>
      <c r="BP221" s="44"/>
      <c r="BQ221" s="44"/>
      <c r="BR221" s="44"/>
      <c r="BS221" s="44"/>
      <c r="BT221" s="44"/>
      <c r="BU221" s="44"/>
      <c r="BV221" s="44"/>
      <c r="BW221" s="44"/>
      <c r="BX221" s="44"/>
      <c r="BY221" s="44"/>
      <c r="BZ221" s="44"/>
      <c r="CA221" s="44"/>
      <c r="CB221" s="44"/>
      <c r="CC221" s="44"/>
      <c r="CD221" s="44"/>
      <c r="CE221" s="44"/>
      <c r="CF221" s="44"/>
      <c r="CG221" s="44"/>
      <c r="CH221" s="44"/>
      <c r="CI221" s="44"/>
      <c r="CJ221" s="44"/>
      <c r="CK221" s="44"/>
      <c r="CL221" s="44"/>
      <c r="CM221" s="44"/>
      <c r="CN221" s="44"/>
      <c r="CO221" s="44"/>
      <c r="CP221" s="44"/>
      <c r="CQ221" s="44"/>
      <c r="CR221" s="44"/>
      <c r="CS221" s="44"/>
      <c r="CT221" s="44"/>
      <c r="CU221" s="44"/>
      <c r="CV221" s="44"/>
      <c r="CW221" s="44"/>
      <c r="CX221" s="44"/>
      <c r="CY221" s="44"/>
      <c r="CZ221" s="44"/>
      <c r="DA221" s="44"/>
      <c r="DB221" s="44"/>
      <c r="DC221" s="44"/>
      <c r="DD221" s="44"/>
      <c r="DE221" s="44"/>
      <c r="DF221" s="44"/>
      <c r="DG221" s="44"/>
      <c r="DH221" s="44"/>
      <c r="DI221" s="44"/>
      <c r="DJ221" s="44"/>
      <c r="DK221" s="44"/>
      <c r="DL221" s="44"/>
      <c r="DM221" s="44"/>
      <c r="DN221" s="44"/>
      <c r="DO221" s="44"/>
      <c r="DP221" s="44"/>
      <c r="DQ221" s="44"/>
      <c r="DR221" s="44"/>
      <c r="DS221" s="44"/>
      <c r="DT221" s="44"/>
      <c r="DU221" s="44"/>
      <c r="DV221" s="44"/>
      <c r="DW221" s="44"/>
      <c r="DX221" s="44"/>
      <c r="DY221" s="44"/>
      <c r="DZ221" s="44"/>
      <c r="EA221" s="44"/>
      <c r="EB221" s="44"/>
      <c r="EC221" s="44"/>
      <c r="ED221" s="44"/>
      <c r="EE221" s="44"/>
      <c r="EF221" s="44"/>
      <c r="EG221" s="44"/>
      <c r="EH221" s="44"/>
      <c r="EI221" s="44"/>
    </row>
    <row r="222" spans="1:139" x14ac:dyDescent="0.2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  <c r="BL222" s="44"/>
      <c r="BM222" s="44"/>
      <c r="BN222" s="44"/>
      <c r="BO222" s="44"/>
      <c r="BP222" s="44"/>
      <c r="BQ222" s="44"/>
      <c r="BR222" s="44"/>
      <c r="BS222" s="44"/>
      <c r="BT222" s="44"/>
      <c r="BU222" s="44"/>
      <c r="BV222" s="44"/>
      <c r="BW222" s="44"/>
      <c r="BX222" s="44"/>
      <c r="BY222" s="44"/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J222" s="44"/>
      <c r="CK222" s="44"/>
      <c r="CL222" s="44"/>
      <c r="CM222" s="44"/>
      <c r="CN222" s="44"/>
      <c r="CO222" s="44"/>
      <c r="CP222" s="44"/>
      <c r="CQ222" s="44"/>
      <c r="CR222" s="44"/>
      <c r="CS222" s="44"/>
      <c r="CT222" s="44"/>
      <c r="CU222" s="44"/>
      <c r="CV222" s="44"/>
      <c r="CW222" s="44"/>
      <c r="CX222" s="44"/>
      <c r="CY222" s="44"/>
      <c r="CZ222" s="44"/>
      <c r="DA222" s="44"/>
      <c r="DB222" s="44"/>
      <c r="DC222" s="44"/>
      <c r="DD222" s="44"/>
      <c r="DE222" s="44"/>
      <c r="DF222" s="44"/>
      <c r="DG222" s="44"/>
      <c r="DH222" s="44"/>
      <c r="DI222" s="44"/>
      <c r="DJ222" s="44"/>
      <c r="DK222" s="44"/>
      <c r="DL222" s="44"/>
      <c r="DM222" s="44"/>
      <c r="DN222" s="44"/>
      <c r="DO222" s="44"/>
      <c r="DP222" s="44"/>
      <c r="DQ222" s="44"/>
      <c r="DR222" s="44"/>
      <c r="DS222" s="44"/>
      <c r="DT222" s="44"/>
      <c r="DU222" s="44"/>
      <c r="DV222" s="44"/>
      <c r="DW222" s="44"/>
      <c r="DX222" s="44"/>
      <c r="DY222" s="44"/>
      <c r="DZ222" s="44"/>
      <c r="EA222" s="44"/>
      <c r="EB222" s="44"/>
      <c r="EC222" s="44"/>
      <c r="ED222" s="44"/>
      <c r="EE222" s="44"/>
      <c r="EF222" s="44"/>
      <c r="EG222" s="44"/>
      <c r="EH222" s="44"/>
      <c r="EI222" s="44"/>
    </row>
    <row r="223" spans="1:139" x14ac:dyDescent="0.2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  <c r="BL223" s="44"/>
      <c r="BM223" s="44"/>
      <c r="BN223" s="44"/>
      <c r="BO223" s="44"/>
      <c r="BP223" s="44"/>
      <c r="BQ223" s="44"/>
      <c r="BR223" s="44"/>
      <c r="BS223" s="44"/>
      <c r="BT223" s="44"/>
      <c r="BU223" s="44"/>
      <c r="BV223" s="44"/>
      <c r="BW223" s="44"/>
      <c r="BX223" s="44"/>
      <c r="BY223" s="44"/>
      <c r="BZ223" s="44"/>
      <c r="CA223" s="44"/>
      <c r="CB223" s="44"/>
      <c r="CC223" s="44"/>
      <c r="CD223" s="44"/>
      <c r="CE223" s="44"/>
      <c r="CF223" s="44"/>
      <c r="CG223" s="44"/>
      <c r="CH223" s="44"/>
      <c r="CI223" s="44"/>
      <c r="CJ223" s="44"/>
      <c r="CK223" s="44"/>
      <c r="CL223" s="44"/>
      <c r="CM223" s="44"/>
      <c r="CN223" s="44"/>
      <c r="CO223" s="44"/>
      <c r="CP223" s="44"/>
      <c r="CQ223" s="44"/>
      <c r="CR223" s="44"/>
      <c r="CS223" s="44"/>
      <c r="CT223" s="44"/>
      <c r="CU223" s="44"/>
      <c r="CV223" s="44"/>
      <c r="CW223" s="44"/>
      <c r="CX223" s="44"/>
      <c r="CY223" s="44"/>
      <c r="CZ223" s="44"/>
      <c r="DA223" s="44"/>
      <c r="DB223" s="44"/>
      <c r="DC223" s="44"/>
      <c r="DD223" s="44"/>
      <c r="DE223" s="44"/>
      <c r="DF223" s="44"/>
      <c r="DG223" s="44"/>
      <c r="DH223" s="44"/>
      <c r="DI223" s="44"/>
      <c r="DJ223" s="44"/>
      <c r="DK223" s="44"/>
      <c r="DL223" s="44"/>
      <c r="DM223" s="44"/>
      <c r="DN223" s="44"/>
      <c r="DO223" s="44"/>
      <c r="DP223" s="44"/>
      <c r="DQ223" s="44"/>
      <c r="DR223" s="44"/>
      <c r="DS223" s="44"/>
      <c r="DT223" s="44"/>
      <c r="DU223" s="44"/>
      <c r="DV223" s="44"/>
      <c r="DW223" s="44"/>
      <c r="DX223" s="44"/>
      <c r="DY223" s="44"/>
      <c r="DZ223" s="44"/>
      <c r="EA223" s="44"/>
      <c r="EB223" s="44"/>
      <c r="EC223" s="44"/>
      <c r="ED223" s="44"/>
      <c r="EE223" s="44"/>
      <c r="EF223" s="44"/>
      <c r="EG223" s="44"/>
      <c r="EH223" s="44"/>
      <c r="EI223" s="44"/>
    </row>
    <row r="224" spans="1:139" x14ac:dyDescent="0.2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  <c r="BL224" s="44"/>
      <c r="BM224" s="44"/>
      <c r="BN224" s="44"/>
      <c r="BO224" s="44"/>
      <c r="BP224" s="44"/>
      <c r="BQ224" s="44"/>
      <c r="BR224" s="44"/>
      <c r="BS224" s="44"/>
      <c r="BT224" s="44"/>
      <c r="BU224" s="44"/>
      <c r="BV224" s="44"/>
      <c r="BW224" s="44"/>
      <c r="BX224" s="44"/>
      <c r="BY224" s="44"/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J224" s="44"/>
      <c r="CK224" s="44"/>
      <c r="CL224" s="44"/>
      <c r="CM224" s="44"/>
      <c r="CN224" s="44"/>
      <c r="CO224" s="44"/>
      <c r="CP224" s="44"/>
      <c r="CQ224" s="44"/>
      <c r="CR224" s="44"/>
      <c r="CS224" s="44"/>
      <c r="CT224" s="44"/>
      <c r="CU224" s="44"/>
      <c r="CV224" s="44"/>
      <c r="CW224" s="44"/>
      <c r="CX224" s="44"/>
      <c r="CY224" s="44"/>
      <c r="CZ224" s="44"/>
      <c r="DA224" s="44"/>
      <c r="DB224" s="44"/>
      <c r="DC224" s="44"/>
      <c r="DD224" s="44"/>
      <c r="DE224" s="44"/>
      <c r="DF224" s="44"/>
      <c r="DG224" s="44"/>
      <c r="DH224" s="44"/>
      <c r="DI224" s="44"/>
      <c r="DJ224" s="44"/>
      <c r="DK224" s="44"/>
      <c r="DL224" s="44"/>
      <c r="DM224" s="44"/>
      <c r="DN224" s="44"/>
      <c r="DO224" s="44"/>
      <c r="DP224" s="44"/>
      <c r="DQ224" s="44"/>
      <c r="DR224" s="44"/>
      <c r="DS224" s="44"/>
      <c r="DT224" s="44"/>
      <c r="DU224" s="44"/>
      <c r="DV224" s="44"/>
      <c r="DW224" s="44"/>
      <c r="DX224" s="44"/>
      <c r="DY224" s="44"/>
      <c r="DZ224" s="44"/>
      <c r="EA224" s="44"/>
      <c r="EB224" s="44"/>
      <c r="EC224" s="44"/>
      <c r="ED224" s="44"/>
      <c r="EE224" s="44"/>
      <c r="EF224" s="44"/>
      <c r="EG224" s="44"/>
      <c r="EH224" s="44"/>
      <c r="EI224" s="44"/>
    </row>
    <row r="225" spans="1:139" x14ac:dyDescent="0.2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  <c r="BL225" s="44"/>
      <c r="BM225" s="44"/>
      <c r="BN225" s="44"/>
      <c r="BO225" s="44"/>
      <c r="BP225" s="44"/>
      <c r="BQ225" s="44"/>
      <c r="BR225" s="44"/>
      <c r="BS225" s="44"/>
      <c r="BT225" s="44"/>
      <c r="BU225" s="44"/>
      <c r="BV225" s="44"/>
      <c r="BW225" s="44"/>
      <c r="BX225" s="44"/>
      <c r="BY225" s="44"/>
      <c r="BZ225" s="44"/>
      <c r="CA225" s="44"/>
      <c r="CB225" s="44"/>
      <c r="CC225" s="44"/>
      <c r="CD225" s="44"/>
      <c r="CE225" s="44"/>
      <c r="CF225" s="44"/>
      <c r="CG225" s="44"/>
      <c r="CH225" s="44"/>
      <c r="CI225" s="44"/>
      <c r="CJ225" s="44"/>
      <c r="CK225" s="44"/>
      <c r="CL225" s="44"/>
      <c r="CM225" s="44"/>
      <c r="CN225" s="44"/>
      <c r="CO225" s="44"/>
      <c r="CP225" s="44"/>
      <c r="CQ225" s="44"/>
      <c r="CR225" s="44"/>
      <c r="CS225" s="44"/>
      <c r="CT225" s="44"/>
      <c r="CU225" s="44"/>
      <c r="CV225" s="44"/>
      <c r="CW225" s="44"/>
      <c r="CX225" s="44"/>
      <c r="CY225" s="44"/>
      <c r="CZ225" s="44"/>
      <c r="DA225" s="44"/>
      <c r="DB225" s="44"/>
      <c r="DC225" s="44"/>
      <c r="DD225" s="44"/>
      <c r="DE225" s="44"/>
      <c r="DF225" s="44"/>
      <c r="DG225" s="44"/>
      <c r="DH225" s="44"/>
      <c r="DI225" s="44"/>
      <c r="DJ225" s="44"/>
      <c r="DK225" s="44"/>
      <c r="DL225" s="44"/>
      <c r="DM225" s="44"/>
      <c r="DN225" s="44"/>
      <c r="DO225" s="44"/>
      <c r="DP225" s="44"/>
      <c r="DQ225" s="44"/>
      <c r="DR225" s="44"/>
      <c r="DS225" s="44"/>
      <c r="DT225" s="44"/>
      <c r="DU225" s="44"/>
      <c r="DV225" s="44"/>
      <c r="DW225" s="44"/>
      <c r="DX225" s="44"/>
      <c r="DY225" s="44"/>
      <c r="DZ225" s="44"/>
      <c r="EA225" s="44"/>
      <c r="EB225" s="44"/>
      <c r="EC225" s="44"/>
      <c r="ED225" s="44"/>
      <c r="EE225" s="44"/>
      <c r="EF225" s="44"/>
      <c r="EG225" s="44"/>
      <c r="EH225" s="44"/>
      <c r="EI225" s="44"/>
    </row>
    <row r="226" spans="1:139" x14ac:dyDescent="0.2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  <c r="BL226" s="44"/>
      <c r="BM226" s="44"/>
      <c r="BN226" s="44"/>
      <c r="BO226" s="44"/>
      <c r="BP226" s="44"/>
      <c r="BQ226" s="44"/>
      <c r="BR226" s="44"/>
      <c r="BS226" s="44"/>
      <c r="BT226" s="44"/>
      <c r="BU226" s="44"/>
      <c r="BV226" s="44"/>
      <c r="BW226" s="44"/>
      <c r="BX226" s="44"/>
      <c r="BY226" s="44"/>
      <c r="BZ226" s="44"/>
      <c r="CA226" s="44"/>
      <c r="CB226" s="44"/>
      <c r="CC226" s="44"/>
      <c r="CD226" s="44"/>
      <c r="CE226" s="44"/>
      <c r="CF226" s="44"/>
      <c r="CG226" s="44"/>
      <c r="CH226" s="44"/>
      <c r="CI226" s="44"/>
      <c r="CJ226" s="44"/>
      <c r="CK226" s="44"/>
      <c r="CL226" s="44"/>
      <c r="CM226" s="44"/>
      <c r="CN226" s="44"/>
      <c r="CO226" s="44"/>
      <c r="CP226" s="44"/>
      <c r="CQ226" s="44"/>
      <c r="CR226" s="44"/>
      <c r="CS226" s="44"/>
      <c r="CT226" s="44"/>
      <c r="CU226" s="44"/>
      <c r="CV226" s="44"/>
      <c r="CW226" s="44"/>
      <c r="CX226" s="44"/>
      <c r="CY226" s="44"/>
      <c r="CZ226" s="44"/>
      <c r="DA226" s="44"/>
      <c r="DB226" s="44"/>
      <c r="DC226" s="44"/>
      <c r="DD226" s="44"/>
      <c r="DE226" s="44"/>
      <c r="DF226" s="44"/>
      <c r="DG226" s="44"/>
      <c r="DH226" s="44"/>
      <c r="DI226" s="44"/>
      <c r="DJ226" s="44"/>
      <c r="DK226" s="44"/>
      <c r="DL226" s="44"/>
      <c r="DM226" s="44"/>
      <c r="DN226" s="44"/>
      <c r="DO226" s="44"/>
      <c r="DP226" s="44"/>
      <c r="DQ226" s="44"/>
      <c r="DR226" s="44"/>
      <c r="DS226" s="44"/>
      <c r="DT226" s="44"/>
      <c r="DU226" s="44"/>
      <c r="DV226" s="44"/>
      <c r="DW226" s="44"/>
      <c r="DX226" s="44"/>
      <c r="DY226" s="44"/>
      <c r="DZ226" s="44"/>
      <c r="EA226" s="44"/>
      <c r="EB226" s="44"/>
      <c r="EC226" s="44"/>
      <c r="ED226" s="44"/>
      <c r="EE226" s="44"/>
      <c r="EF226" s="44"/>
      <c r="EG226" s="44"/>
      <c r="EH226" s="44"/>
      <c r="EI226" s="44"/>
    </row>
    <row r="227" spans="1:139" x14ac:dyDescent="0.2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  <c r="BL227" s="44"/>
      <c r="BM227" s="44"/>
      <c r="BN227" s="44"/>
      <c r="BO227" s="44"/>
      <c r="BP227" s="44"/>
      <c r="BQ227" s="44"/>
      <c r="BR227" s="44"/>
      <c r="BS227" s="44"/>
      <c r="BT227" s="44"/>
      <c r="BU227" s="44"/>
      <c r="BV227" s="44"/>
      <c r="BW227" s="44"/>
      <c r="BX227" s="44"/>
      <c r="BY227" s="44"/>
      <c r="BZ227" s="44"/>
      <c r="CA227" s="44"/>
      <c r="CB227" s="44"/>
      <c r="CC227" s="44"/>
      <c r="CD227" s="44"/>
      <c r="CE227" s="44"/>
      <c r="CF227" s="44"/>
      <c r="CG227" s="44"/>
      <c r="CH227" s="44"/>
      <c r="CI227" s="44"/>
      <c r="CJ227" s="44"/>
      <c r="CK227" s="44"/>
      <c r="CL227" s="44"/>
      <c r="CM227" s="44"/>
      <c r="CN227" s="44"/>
      <c r="CO227" s="44"/>
      <c r="CP227" s="44"/>
      <c r="CQ227" s="44"/>
      <c r="CR227" s="44"/>
      <c r="CS227" s="44"/>
      <c r="CT227" s="44"/>
      <c r="CU227" s="44"/>
      <c r="CV227" s="44"/>
      <c r="CW227" s="44"/>
      <c r="CX227" s="44"/>
      <c r="CY227" s="44"/>
      <c r="CZ227" s="44"/>
      <c r="DA227" s="44"/>
      <c r="DB227" s="44"/>
      <c r="DC227" s="44"/>
      <c r="DD227" s="44"/>
      <c r="DE227" s="44"/>
      <c r="DF227" s="44"/>
      <c r="DG227" s="44"/>
      <c r="DH227" s="44"/>
      <c r="DI227" s="44"/>
      <c r="DJ227" s="44"/>
      <c r="DK227" s="44"/>
      <c r="DL227" s="44"/>
      <c r="DM227" s="44"/>
      <c r="DN227" s="44"/>
      <c r="DO227" s="44"/>
      <c r="DP227" s="44"/>
      <c r="DQ227" s="44"/>
      <c r="DR227" s="44"/>
      <c r="DS227" s="44"/>
      <c r="DT227" s="44"/>
      <c r="DU227" s="44"/>
      <c r="DV227" s="44"/>
      <c r="DW227" s="44"/>
      <c r="DX227" s="44"/>
      <c r="DY227" s="44"/>
      <c r="DZ227" s="44"/>
      <c r="EA227" s="44"/>
      <c r="EB227" s="44"/>
      <c r="EC227" s="44"/>
      <c r="ED227" s="44"/>
      <c r="EE227" s="44"/>
      <c r="EF227" s="44"/>
      <c r="EG227" s="44"/>
      <c r="EH227" s="44"/>
      <c r="EI227" s="44"/>
    </row>
    <row r="228" spans="1:139" x14ac:dyDescent="0.2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  <c r="BL228" s="44"/>
      <c r="BM228" s="44"/>
      <c r="BN228" s="44"/>
      <c r="BO228" s="44"/>
      <c r="BP228" s="44"/>
      <c r="BQ228" s="44"/>
      <c r="BR228" s="44"/>
      <c r="BS228" s="44"/>
      <c r="BT228" s="44"/>
      <c r="BU228" s="44"/>
      <c r="BV228" s="44"/>
      <c r="BW228" s="44"/>
      <c r="BX228" s="44"/>
      <c r="BY228" s="44"/>
      <c r="BZ228" s="44"/>
      <c r="CA228" s="44"/>
      <c r="CB228" s="44"/>
      <c r="CC228" s="44"/>
      <c r="CD228" s="44"/>
      <c r="CE228" s="44"/>
      <c r="CF228" s="44"/>
      <c r="CG228" s="44"/>
      <c r="CH228" s="44"/>
      <c r="CI228" s="44"/>
      <c r="CJ228" s="44"/>
      <c r="CK228" s="44"/>
      <c r="CL228" s="44"/>
      <c r="CM228" s="44"/>
      <c r="CN228" s="44"/>
      <c r="CO228" s="44"/>
      <c r="CP228" s="44"/>
      <c r="CQ228" s="44"/>
      <c r="CR228" s="44"/>
      <c r="CS228" s="44"/>
      <c r="CT228" s="44"/>
      <c r="CU228" s="44"/>
      <c r="CV228" s="44"/>
      <c r="CW228" s="44"/>
      <c r="CX228" s="44"/>
      <c r="CY228" s="44"/>
      <c r="CZ228" s="44"/>
      <c r="DA228" s="44"/>
      <c r="DB228" s="44"/>
      <c r="DC228" s="44"/>
      <c r="DD228" s="44"/>
      <c r="DE228" s="44"/>
      <c r="DF228" s="44"/>
      <c r="DG228" s="44"/>
      <c r="DH228" s="44"/>
      <c r="DI228" s="44"/>
      <c r="DJ228" s="44"/>
      <c r="DK228" s="44"/>
      <c r="DL228" s="44"/>
      <c r="DM228" s="44"/>
      <c r="DN228" s="44"/>
      <c r="DO228" s="44"/>
      <c r="DP228" s="44"/>
      <c r="DQ228" s="44"/>
      <c r="DR228" s="44"/>
      <c r="DS228" s="44"/>
      <c r="DT228" s="44"/>
      <c r="DU228" s="44"/>
      <c r="DV228" s="44"/>
      <c r="DW228" s="44"/>
      <c r="DX228" s="44"/>
      <c r="DY228" s="44"/>
      <c r="DZ228" s="44"/>
      <c r="EA228" s="44"/>
      <c r="EB228" s="44"/>
      <c r="EC228" s="44"/>
      <c r="ED228" s="44"/>
      <c r="EE228" s="44"/>
      <c r="EF228" s="44"/>
      <c r="EG228" s="44"/>
      <c r="EH228" s="44"/>
      <c r="EI228" s="44"/>
    </row>
    <row r="229" spans="1:139" x14ac:dyDescent="0.2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  <c r="BL229" s="44"/>
      <c r="BM229" s="44"/>
      <c r="BN229" s="44"/>
      <c r="BO229" s="44"/>
      <c r="BP229" s="44"/>
      <c r="BQ229" s="44"/>
      <c r="BR229" s="44"/>
      <c r="BS229" s="44"/>
      <c r="BT229" s="44"/>
      <c r="BU229" s="44"/>
      <c r="BV229" s="44"/>
      <c r="BW229" s="44"/>
      <c r="BX229" s="44"/>
      <c r="BY229" s="44"/>
      <c r="BZ229" s="44"/>
      <c r="CA229" s="44"/>
      <c r="CB229" s="44"/>
      <c r="CC229" s="44"/>
      <c r="CD229" s="44"/>
      <c r="CE229" s="44"/>
      <c r="CF229" s="44"/>
      <c r="CG229" s="44"/>
      <c r="CH229" s="44"/>
      <c r="CI229" s="44"/>
      <c r="CJ229" s="44"/>
      <c r="CK229" s="44"/>
      <c r="CL229" s="44"/>
      <c r="CM229" s="44"/>
      <c r="CN229" s="44"/>
      <c r="CO229" s="44"/>
      <c r="CP229" s="44"/>
      <c r="CQ229" s="44"/>
      <c r="CR229" s="44"/>
      <c r="CS229" s="44"/>
      <c r="CT229" s="44"/>
      <c r="CU229" s="44"/>
      <c r="CV229" s="44"/>
      <c r="CW229" s="44"/>
      <c r="CX229" s="44"/>
      <c r="CY229" s="44"/>
      <c r="CZ229" s="44"/>
      <c r="DA229" s="44"/>
      <c r="DB229" s="44"/>
      <c r="DC229" s="44"/>
      <c r="DD229" s="44"/>
      <c r="DE229" s="44"/>
      <c r="DF229" s="44"/>
      <c r="DG229" s="44"/>
      <c r="DH229" s="44"/>
      <c r="DI229" s="44"/>
      <c r="DJ229" s="44"/>
      <c r="DK229" s="44"/>
      <c r="DL229" s="44"/>
      <c r="DM229" s="44"/>
      <c r="DN229" s="44"/>
      <c r="DO229" s="44"/>
      <c r="DP229" s="44"/>
      <c r="DQ229" s="44"/>
      <c r="DR229" s="44"/>
      <c r="DS229" s="44"/>
      <c r="DT229" s="44"/>
      <c r="DU229" s="44"/>
      <c r="DV229" s="44"/>
      <c r="DW229" s="44"/>
      <c r="DX229" s="44"/>
      <c r="DY229" s="44"/>
      <c r="DZ229" s="44"/>
      <c r="EA229" s="44"/>
      <c r="EB229" s="44"/>
      <c r="EC229" s="44"/>
      <c r="ED229" s="44"/>
      <c r="EE229" s="44"/>
      <c r="EF229" s="44"/>
      <c r="EG229" s="44"/>
      <c r="EH229" s="44"/>
      <c r="EI229" s="44"/>
    </row>
    <row r="230" spans="1:139" x14ac:dyDescent="0.2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44"/>
      <c r="BR230" s="44"/>
      <c r="BS230" s="44"/>
      <c r="BT230" s="44"/>
      <c r="BU230" s="44"/>
      <c r="BV230" s="44"/>
      <c r="BW230" s="44"/>
      <c r="BX230" s="44"/>
      <c r="BY230" s="44"/>
      <c r="BZ230" s="44"/>
      <c r="CA230" s="44"/>
      <c r="CB230" s="44"/>
      <c r="CC230" s="44"/>
      <c r="CD230" s="44"/>
      <c r="CE230" s="44"/>
      <c r="CF230" s="44"/>
      <c r="CG230" s="44"/>
      <c r="CH230" s="44"/>
      <c r="CI230" s="44"/>
      <c r="CJ230" s="44"/>
      <c r="CK230" s="44"/>
      <c r="CL230" s="44"/>
      <c r="CM230" s="44"/>
      <c r="CN230" s="44"/>
      <c r="CO230" s="44"/>
      <c r="CP230" s="44"/>
      <c r="CQ230" s="44"/>
      <c r="CR230" s="44"/>
      <c r="CS230" s="44"/>
      <c r="CT230" s="44"/>
      <c r="CU230" s="44"/>
      <c r="CV230" s="44"/>
      <c r="CW230" s="44"/>
      <c r="CX230" s="44"/>
      <c r="CY230" s="44"/>
      <c r="CZ230" s="44"/>
      <c r="DA230" s="44"/>
      <c r="DB230" s="44"/>
      <c r="DC230" s="44"/>
      <c r="DD230" s="44"/>
      <c r="DE230" s="44"/>
      <c r="DF230" s="44"/>
      <c r="DG230" s="44"/>
      <c r="DH230" s="44"/>
      <c r="DI230" s="44"/>
      <c r="DJ230" s="44"/>
      <c r="DK230" s="44"/>
      <c r="DL230" s="44"/>
      <c r="DM230" s="44"/>
      <c r="DN230" s="44"/>
      <c r="DO230" s="44"/>
      <c r="DP230" s="44"/>
      <c r="DQ230" s="44"/>
      <c r="DR230" s="44"/>
      <c r="DS230" s="44"/>
      <c r="DT230" s="44"/>
      <c r="DU230" s="44"/>
      <c r="DV230" s="44"/>
      <c r="DW230" s="44"/>
      <c r="DX230" s="44"/>
      <c r="DY230" s="44"/>
      <c r="DZ230" s="44"/>
      <c r="EA230" s="44"/>
      <c r="EB230" s="44"/>
      <c r="EC230" s="44"/>
      <c r="ED230" s="44"/>
      <c r="EE230" s="44"/>
      <c r="EF230" s="44"/>
      <c r="EG230" s="44"/>
      <c r="EH230" s="44"/>
      <c r="EI230" s="44"/>
    </row>
    <row r="231" spans="1:139" x14ac:dyDescent="0.2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  <c r="BL231" s="44"/>
      <c r="BM231" s="44"/>
      <c r="BN231" s="44"/>
      <c r="BO231" s="44"/>
      <c r="BP231" s="44"/>
      <c r="BQ231" s="44"/>
      <c r="BR231" s="44"/>
      <c r="BS231" s="44"/>
      <c r="BT231" s="44"/>
      <c r="BU231" s="44"/>
      <c r="BV231" s="44"/>
      <c r="BW231" s="44"/>
      <c r="BX231" s="44"/>
      <c r="BY231" s="44"/>
      <c r="BZ231" s="44"/>
      <c r="CA231" s="44"/>
      <c r="CB231" s="44"/>
      <c r="CC231" s="44"/>
      <c r="CD231" s="44"/>
      <c r="CE231" s="44"/>
      <c r="CF231" s="44"/>
      <c r="CG231" s="44"/>
      <c r="CH231" s="44"/>
      <c r="CI231" s="44"/>
      <c r="CJ231" s="44"/>
      <c r="CK231" s="44"/>
      <c r="CL231" s="44"/>
      <c r="CM231" s="44"/>
      <c r="CN231" s="44"/>
      <c r="CO231" s="44"/>
      <c r="CP231" s="44"/>
      <c r="CQ231" s="44"/>
      <c r="CR231" s="44"/>
      <c r="CS231" s="44"/>
      <c r="CT231" s="44"/>
      <c r="CU231" s="44"/>
      <c r="CV231" s="44"/>
      <c r="CW231" s="44"/>
      <c r="CX231" s="44"/>
      <c r="CY231" s="44"/>
      <c r="CZ231" s="44"/>
      <c r="DA231" s="44"/>
      <c r="DB231" s="44"/>
      <c r="DC231" s="44"/>
      <c r="DD231" s="44"/>
      <c r="DE231" s="44"/>
      <c r="DF231" s="44"/>
      <c r="DG231" s="44"/>
      <c r="DH231" s="44"/>
      <c r="DI231" s="44"/>
      <c r="DJ231" s="44"/>
      <c r="DK231" s="44"/>
      <c r="DL231" s="44"/>
      <c r="DM231" s="44"/>
      <c r="DN231" s="44"/>
      <c r="DO231" s="44"/>
      <c r="DP231" s="44"/>
      <c r="DQ231" s="44"/>
      <c r="DR231" s="44"/>
      <c r="DS231" s="44"/>
      <c r="DT231" s="44"/>
      <c r="DU231" s="44"/>
      <c r="DV231" s="44"/>
      <c r="DW231" s="44"/>
      <c r="DX231" s="44"/>
      <c r="DY231" s="44"/>
      <c r="DZ231" s="44"/>
      <c r="EA231" s="44"/>
      <c r="EB231" s="44"/>
      <c r="EC231" s="44"/>
      <c r="ED231" s="44"/>
      <c r="EE231" s="44"/>
      <c r="EF231" s="44"/>
      <c r="EG231" s="44"/>
      <c r="EH231" s="44"/>
      <c r="EI231" s="44"/>
    </row>
    <row r="232" spans="1:139" x14ac:dyDescent="0.2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44"/>
      <c r="BR232" s="44"/>
      <c r="BS232" s="44"/>
      <c r="BT232" s="44"/>
      <c r="BU232" s="44"/>
      <c r="BV232" s="44"/>
      <c r="BW232" s="44"/>
      <c r="BX232" s="44"/>
      <c r="BY232" s="44"/>
      <c r="BZ232" s="44"/>
      <c r="CA232" s="44"/>
      <c r="CB232" s="44"/>
      <c r="CC232" s="44"/>
      <c r="CD232" s="44"/>
      <c r="CE232" s="44"/>
      <c r="CF232" s="44"/>
      <c r="CG232" s="44"/>
      <c r="CH232" s="44"/>
      <c r="CI232" s="44"/>
      <c r="CJ232" s="44"/>
      <c r="CK232" s="44"/>
      <c r="CL232" s="44"/>
      <c r="CM232" s="44"/>
      <c r="CN232" s="44"/>
      <c r="CO232" s="44"/>
      <c r="CP232" s="44"/>
      <c r="CQ232" s="44"/>
      <c r="CR232" s="44"/>
      <c r="CS232" s="44"/>
      <c r="CT232" s="44"/>
      <c r="CU232" s="44"/>
      <c r="CV232" s="44"/>
      <c r="CW232" s="44"/>
      <c r="CX232" s="44"/>
      <c r="CY232" s="44"/>
      <c r="CZ232" s="44"/>
      <c r="DA232" s="44"/>
      <c r="DB232" s="44"/>
      <c r="DC232" s="44"/>
      <c r="DD232" s="44"/>
      <c r="DE232" s="44"/>
      <c r="DF232" s="44"/>
      <c r="DG232" s="44"/>
      <c r="DH232" s="44"/>
      <c r="DI232" s="44"/>
      <c r="DJ232" s="44"/>
      <c r="DK232" s="44"/>
      <c r="DL232" s="44"/>
      <c r="DM232" s="44"/>
      <c r="DN232" s="44"/>
      <c r="DO232" s="44"/>
      <c r="DP232" s="44"/>
      <c r="DQ232" s="44"/>
      <c r="DR232" s="44"/>
      <c r="DS232" s="44"/>
      <c r="DT232" s="44"/>
      <c r="DU232" s="44"/>
      <c r="DV232" s="44"/>
      <c r="DW232" s="44"/>
      <c r="DX232" s="44"/>
      <c r="DY232" s="44"/>
      <c r="DZ232" s="44"/>
      <c r="EA232" s="44"/>
      <c r="EB232" s="44"/>
      <c r="EC232" s="44"/>
      <c r="ED232" s="44"/>
      <c r="EE232" s="44"/>
      <c r="EF232" s="44"/>
      <c r="EG232" s="44"/>
      <c r="EH232" s="44"/>
      <c r="EI232" s="44"/>
    </row>
    <row r="233" spans="1:139" x14ac:dyDescent="0.2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  <c r="BL233" s="44"/>
      <c r="BM233" s="44"/>
      <c r="BN233" s="44"/>
      <c r="BO233" s="44"/>
      <c r="BP233" s="44"/>
      <c r="BQ233" s="44"/>
      <c r="BR233" s="44"/>
      <c r="BS233" s="44"/>
      <c r="BT233" s="44"/>
      <c r="BU233" s="44"/>
      <c r="BV233" s="44"/>
      <c r="BW233" s="44"/>
      <c r="BX233" s="44"/>
      <c r="BY233" s="44"/>
      <c r="BZ233" s="44"/>
      <c r="CA233" s="44"/>
      <c r="CB233" s="44"/>
      <c r="CC233" s="44"/>
      <c r="CD233" s="44"/>
      <c r="CE233" s="44"/>
      <c r="CF233" s="44"/>
      <c r="CG233" s="44"/>
      <c r="CH233" s="44"/>
      <c r="CI233" s="44"/>
      <c r="CJ233" s="44"/>
      <c r="CK233" s="44"/>
      <c r="CL233" s="44"/>
      <c r="CM233" s="44"/>
      <c r="CN233" s="44"/>
      <c r="CO233" s="44"/>
      <c r="CP233" s="44"/>
      <c r="CQ233" s="44"/>
      <c r="CR233" s="44"/>
      <c r="CS233" s="44"/>
      <c r="CT233" s="44"/>
      <c r="CU233" s="44"/>
      <c r="CV233" s="44"/>
      <c r="CW233" s="44"/>
      <c r="CX233" s="44"/>
      <c r="CY233" s="44"/>
      <c r="CZ233" s="44"/>
      <c r="DA233" s="44"/>
      <c r="DB233" s="44"/>
      <c r="DC233" s="44"/>
      <c r="DD233" s="44"/>
      <c r="DE233" s="44"/>
      <c r="DF233" s="44"/>
      <c r="DG233" s="44"/>
      <c r="DH233" s="44"/>
      <c r="DI233" s="44"/>
      <c r="DJ233" s="44"/>
      <c r="DK233" s="44"/>
      <c r="DL233" s="44"/>
      <c r="DM233" s="44"/>
      <c r="DN233" s="44"/>
      <c r="DO233" s="44"/>
      <c r="DP233" s="44"/>
      <c r="DQ233" s="44"/>
      <c r="DR233" s="44"/>
      <c r="DS233" s="44"/>
      <c r="DT233" s="44"/>
      <c r="DU233" s="44"/>
      <c r="DV233" s="44"/>
      <c r="DW233" s="44"/>
      <c r="DX233" s="44"/>
      <c r="DY233" s="44"/>
      <c r="DZ233" s="44"/>
      <c r="EA233" s="44"/>
      <c r="EB233" s="44"/>
      <c r="EC233" s="44"/>
      <c r="ED233" s="44"/>
      <c r="EE233" s="44"/>
      <c r="EF233" s="44"/>
      <c r="EG233" s="44"/>
      <c r="EH233" s="44"/>
      <c r="EI233" s="44"/>
    </row>
    <row r="234" spans="1:139" x14ac:dyDescent="0.2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  <c r="BL234" s="44"/>
      <c r="BM234" s="44"/>
      <c r="BN234" s="44"/>
      <c r="BO234" s="44"/>
      <c r="BP234" s="44"/>
      <c r="BQ234" s="44"/>
      <c r="BR234" s="44"/>
      <c r="BS234" s="44"/>
      <c r="BT234" s="44"/>
      <c r="BU234" s="44"/>
      <c r="BV234" s="44"/>
      <c r="BW234" s="44"/>
      <c r="BX234" s="44"/>
      <c r="BY234" s="44"/>
      <c r="BZ234" s="44"/>
      <c r="CA234" s="44"/>
      <c r="CB234" s="44"/>
      <c r="CC234" s="44"/>
      <c r="CD234" s="44"/>
      <c r="CE234" s="44"/>
      <c r="CF234" s="44"/>
      <c r="CG234" s="44"/>
      <c r="CH234" s="44"/>
      <c r="CI234" s="44"/>
      <c r="CJ234" s="44"/>
      <c r="CK234" s="44"/>
      <c r="CL234" s="44"/>
      <c r="CM234" s="44"/>
      <c r="CN234" s="44"/>
      <c r="CO234" s="44"/>
      <c r="CP234" s="44"/>
      <c r="CQ234" s="44"/>
      <c r="CR234" s="44"/>
      <c r="CS234" s="44"/>
      <c r="CT234" s="44"/>
      <c r="CU234" s="44"/>
      <c r="CV234" s="44"/>
      <c r="CW234" s="44"/>
      <c r="CX234" s="44"/>
      <c r="CY234" s="44"/>
      <c r="CZ234" s="44"/>
      <c r="DA234" s="44"/>
      <c r="DB234" s="44"/>
      <c r="DC234" s="44"/>
      <c r="DD234" s="44"/>
      <c r="DE234" s="44"/>
      <c r="DF234" s="44"/>
      <c r="DG234" s="44"/>
      <c r="DH234" s="44"/>
      <c r="DI234" s="44"/>
      <c r="DJ234" s="44"/>
      <c r="DK234" s="44"/>
      <c r="DL234" s="44"/>
      <c r="DM234" s="44"/>
      <c r="DN234" s="44"/>
      <c r="DO234" s="44"/>
      <c r="DP234" s="44"/>
      <c r="DQ234" s="44"/>
      <c r="DR234" s="44"/>
      <c r="DS234" s="44"/>
      <c r="DT234" s="44"/>
      <c r="DU234" s="44"/>
      <c r="DV234" s="44"/>
      <c r="DW234" s="44"/>
      <c r="DX234" s="44"/>
      <c r="DY234" s="44"/>
      <c r="DZ234" s="44"/>
      <c r="EA234" s="44"/>
      <c r="EB234" s="44"/>
      <c r="EC234" s="44"/>
      <c r="ED234" s="44"/>
      <c r="EE234" s="44"/>
      <c r="EF234" s="44"/>
      <c r="EG234" s="44"/>
      <c r="EH234" s="44"/>
      <c r="EI234" s="44"/>
    </row>
    <row r="235" spans="1:139" x14ac:dyDescent="0.2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44"/>
      <c r="BR235" s="44"/>
      <c r="BS235" s="44"/>
      <c r="BT235" s="44"/>
      <c r="BU235" s="44"/>
      <c r="BV235" s="44"/>
      <c r="BW235" s="44"/>
      <c r="BX235" s="44"/>
      <c r="BY235" s="44"/>
      <c r="BZ235" s="44"/>
      <c r="CA235" s="44"/>
      <c r="CB235" s="44"/>
      <c r="CC235" s="44"/>
      <c r="CD235" s="44"/>
      <c r="CE235" s="44"/>
      <c r="CF235" s="44"/>
      <c r="CG235" s="44"/>
      <c r="CH235" s="44"/>
      <c r="CI235" s="44"/>
      <c r="CJ235" s="44"/>
      <c r="CK235" s="44"/>
      <c r="CL235" s="44"/>
      <c r="CM235" s="44"/>
      <c r="CN235" s="44"/>
      <c r="CO235" s="44"/>
      <c r="CP235" s="44"/>
      <c r="CQ235" s="44"/>
      <c r="CR235" s="44"/>
      <c r="CS235" s="44"/>
      <c r="CT235" s="44"/>
      <c r="CU235" s="44"/>
      <c r="CV235" s="44"/>
      <c r="CW235" s="44"/>
      <c r="CX235" s="44"/>
      <c r="CY235" s="44"/>
      <c r="CZ235" s="44"/>
      <c r="DA235" s="44"/>
      <c r="DB235" s="44"/>
      <c r="DC235" s="44"/>
      <c r="DD235" s="44"/>
      <c r="DE235" s="44"/>
      <c r="DF235" s="44"/>
      <c r="DG235" s="44"/>
      <c r="DH235" s="44"/>
      <c r="DI235" s="44"/>
      <c r="DJ235" s="44"/>
      <c r="DK235" s="44"/>
      <c r="DL235" s="44"/>
      <c r="DM235" s="44"/>
      <c r="DN235" s="44"/>
      <c r="DO235" s="44"/>
      <c r="DP235" s="44"/>
      <c r="DQ235" s="44"/>
      <c r="DR235" s="44"/>
      <c r="DS235" s="44"/>
      <c r="DT235" s="44"/>
      <c r="DU235" s="44"/>
      <c r="DV235" s="44"/>
      <c r="DW235" s="44"/>
      <c r="DX235" s="44"/>
      <c r="DY235" s="44"/>
      <c r="DZ235" s="44"/>
      <c r="EA235" s="44"/>
      <c r="EB235" s="44"/>
      <c r="EC235" s="44"/>
      <c r="ED235" s="44"/>
      <c r="EE235" s="44"/>
      <c r="EF235" s="44"/>
      <c r="EG235" s="44"/>
      <c r="EH235" s="44"/>
      <c r="EI235" s="44"/>
    </row>
    <row r="236" spans="1:139" x14ac:dyDescent="0.2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44"/>
      <c r="BR236" s="44"/>
      <c r="BS236" s="44"/>
      <c r="BT236" s="44"/>
      <c r="BU236" s="44"/>
      <c r="BV236" s="44"/>
      <c r="BW236" s="44"/>
      <c r="BX236" s="44"/>
      <c r="BY236" s="44"/>
      <c r="BZ236" s="44"/>
      <c r="CA236" s="44"/>
      <c r="CB236" s="44"/>
      <c r="CC236" s="44"/>
      <c r="CD236" s="44"/>
      <c r="CE236" s="44"/>
      <c r="CF236" s="44"/>
      <c r="CG236" s="44"/>
      <c r="CH236" s="44"/>
      <c r="CI236" s="44"/>
      <c r="CJ236" s="44"/>
      <c r="CK236" s="44"/>
      <c r="CL236" s="44"/>
      <c r="CM236" s="44"/>
      <c r="CN236" s="44"/>
      <c r="CO236" s="44"/>
      <c r="CP236" s="44"/>
      <c r="CQ236" s="44"/>
      <c r="CR236" s="44"/>
      <c r="CS236" s="44"/>
      <c r="CT236" s="44"/>
      <c r="CU236" s="44"/>
      <c r="CV236" s="44"/>
      <c r="CW236" s="44"/>
      <c r="CX236" s="44"/>
      <c r="CY236" s="44"/>
      <c r="CZ236" s="44"/>
      <c r="DA236" s="44"/>
      <c r="DB236" s="44"/>
      <c r="DC236" s="44"/>
      <c r="DD236" s="44"/>
      <c r="DE236" s="44"/>
      <c r="DF236" s="44"/>
      <c r="DG236" s="44"/>
      <c r="DH236" s="44"/>
      <c r="DI236" s="44"/>
      <c r="DJ236" s="44"/>
      <c r="DK236" s="44"/>
      <c r="DL236" s="44"/>
      <c r="DM236" s="44"/>
      <c r="DN236" s="44"/>
      <c r="DO236" s="44"/>
      <c r="DP236" s="44"/>
      <c r="DQ236" s="44"/>
      <c r="DR236" s="44"/>
      <c r="DS236" s="44"/>
      <c r="DT236" s="44"/>
      <c r="DU236" s="44"/>
      <c r="DV236" s="44"/>
      <c r="DW236" s="44"/>
      <c r="DX236" s="44"/>
      <c r="DY236" s="44"/>
      <c r="DZ236" s="44"/>
      <c r="EA236" s="44"/>
      <c r="EB236" s="44"/>
      <c r="EC236" s="44"/>
      <c r="ED236" s="44"/>
      <c r="EE236" s="44"/>
      <c r="EF236" s="44"/>
      <c r="EG236" s="44"/>
      <c r="EH236" s="44"/>
      <c r="EI236" s="44"/>
    </row>
    <row r="237" spans="1:139" x14ac:dyDescent="0.2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44"/>
      <c r="BR237" s="44"/>
      <c r="BS237" s="44"/>
      <c r="BT237" s="44"/>
      <c r="BU237" s="44"/>
      <c r="BV237" s="44"/>
      <c r="BW237" s="44"/>
      <c r="BX237" s="44"/>
      <c r="BY237" s="44"/>
      <c r="BZ237" s="44"/>
      <c r="CA237" s="44"/>
      <c r="CB237" s="44"/>
      <c r="CC237" s="44"/>
      <c r="CD237" s="44"/>
      <c r="CE237" s="44"/>
      <c r="CF237" s="44"/>
      <c r="CG237" s="44"/>
      <c r="CH237" s="44"/>
      <c r="CI237" s="44"/>
      <c r="CJ237" s="44"/>
      <c r="CK237" s="44"/>
      <c r="CL237" s="44"/>
      <c r="CM237" s="44"/>
      <c r="CN237" s="44"/>
      <c r="CO237" s="44"/>
      <c r="CP237" s="44"/>
      <c r="CQ237" s="44"/>
      <c r="CR237" s="44"/>
      <c r="CS237" s="44"/>
      <c r="CT237" s="44"/>
      <c r="CU237" s="44"/>
      <c r="CV237" s="44"/>
      <c r="CW237" s="44"/>
      <c r="CX237" s="44"/>
      <c r="CY237" s="44"/>
      <c r="CZ237" s="44"/>
      <c r="DA237" s="44"/>
      <c r="DB237" s="44"/>
      <c r="DC237" s="44"/>
      <c r="DD237" s="44"/>
      <c r="DE237" s="44"/>
      <c r="DF237" s="44"/>
      <c r="DG237" s="44"/>
      <c r="DH237" s="44"/>
      <c r="DI237" s="44"/>
      <c r="DJ237" s="44"/>
      <c r="DK237" s="44"/>
      <c r="DL237" s="44"/>
      <c r="DM237" s="44"/>
      <c r="DN237" s="44"/>
      <c r="DO237" s="44"/>
      <c r="DP237" s="44"/>
      <c r="DQ237" s="44"/>
      <c r="DR237" s="44"/>
      <c r="DS237" s="44"/>
      <c r="DT237" s="44"/>
      <c r="DU237" s="44"/>
      <c r="DV237" s="44"/>
      <c r="DW237" s="44"/>
      <c r="DX237" s="44"/>
      <c r="DY237" s="44"/>
      <c r="DZ237" s="44"/>
      <c r="EA237" s="44"/>
      <c r="EB237" s="44"/>
      <c r="EC237" s="44"/>
      <c r="ED237" s="44"/>
      <c r="EE237" s="44"/>
      <c r="EF237" s="44"/>
      <c r="EG237" s="44"/>
      <c r="EH237" s="44"/>
      <c r="EI237" s="44"/>
    </row>
    <row r="238" spans="1:139" x14ac:dyDescent="0.2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44"/>
      <c r="BR238" s="44"/>
      <c r="BS238" s="44"/>
      <c r="BT238" s="44"/>
      <c r="BU238" s="44"/>
      <c r="BV238" s="44"/>
      <c r="BW238" s="44"/>
      <c r="BX238" s="44"/>
      <c r="BY238" s="44"/>
      <c r="BZ238" s="44"/>
      <c r="CA238" s="44"/>
      <c r="CB238" s="44"/>
      <c r="CC238" s="44"/>
      <c r="CD238" s="44"/>
      <c r="CE238" s="44"/>
      <c r="CF238" s="44"/>
      <c r="CG238" s="44"/>
      <c r="CH238" s="44"/>
      <c r="CI238" s="44"/>
      <c r="CJ238" s="44"/>
      <c r="CK238" s="44"/>
      <c r="CL238" s="44"/>
      <c r="CM238" s="44"/>
      <c r="CN238" s="44"/>
      <c r="CO238" s="44"/>
      <c r="CP238" s="44"/>
      <c r="CQ238" s="44"/>
      <c r="CR238" s="44"/>
      <c r="CS238" s="44"/>
      <c r="CT238" s="44"/>
      <c r="CU238" s="44"/>
      <c r="CV238" s="44"/>
      <c r="CW238" s="44"/>
      <c r="CX238" s="44"/>
      <c r="CY238" s="44"/>
      <c r="CZ238" s="44"/>
      <c r="DA238" s="44"/>
      <c r="DB238" s="44"/>
      <c r="DC238" s="44"/>
      <c r="DD238" s="44"/>
      <c r="DE238" s="44"/>
      <c r="DF238" s="44"/>
      <c r="DG238" s="44"/>
      <c r="DH238" s="44"/>
      <c r="DI238" s="44"/>
      <c r="DJ238" s="44"/>
      <c r="DK238" s="44"/>
      <c r="DL238" s="44"/>
      <c r="DM238" s="44"/>
      <c r="DN238" s="44"/>
      <c r="DO238" s="44"/>
      <c r="DP238" s="44"/>
      <c r="DQ238" s="44"/>
      <c r="DR238" s="44"/>
      <c r="DS238" s="44"/>
      <c r="DT238" s="44"/>
      <c r="DU238" s="44"/>
      <c r="DV238" s="44"/>
      <c r="DW238" s="44"/>
      <c r="DX238" s="44"/>
      <c r="DY238" s="44"/>
      <c r="DZ238" s="44"/>
      <c r="EA238" s="44"/>
      <c r="EB238" s="44"/>
      <c r="EC238" s="44"/>
      <c r="ED238" s="44"/>
      <c r="EE238" s="44"/>
      <c r="EF238" s="44"/>
      <c r="EG238" s="44"/>
      <c r="EH238" s="44"/>
      <c r="EI238" s="44"/>
    </row>
    <row r="239" spans="1:139" x14ac:dyDescent="0.2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44"/>
      <c r="BY239" s="44"/>
      <c r="BZ239" s="44"/>
      <c r="CA239" s="44"/>
      <c r="CB239" s="44"/>
      <c r="CC239" s="44"/>
      <c r="CD239" s="44"/>
      <c r="CE239" s="44"/>
      <c r="CF239" s="44"/>
      <c r="CG239" s="44"/>
      <c r="CH239" s="44"/>
      <c r="CI239" s="44"/>
      <c r="CJ239" s="44"/>
      <c r="CK239" s="44"/>
      <c r="CL239" s="44"/>
      <c r="CM239" s="44"/>
      <c r="CN239" s="44"/>
      <c r="CO239" s="44"/>
      <c r="CP239" s="44"/>
      <c r="CQ239" s="44"/>
      <c r="CR239" s="44"/>
      <c r="CS239" s="44"/>
      <c r="CT239" s="44"/>
      <c r="CU239" s="44"/>
      <c r="CV239" s="44"/>
      <c r="CW239" s="44"/>
      <c r="CX239" s="44"/>
      <c r="CY239" s="44"/>
      <c r="CZ239" s="44"/>
      <c r="DA239" s="44"/>
      <c r="DB239" s="44"/>
      <c r="DC239" s="44"/>
      <c r="DD239" s="44"/>
      <c r="DE239" s="44"/>
      <c r="DF239" s="44"/>
      <c r="DG239" s="44"/>
      <c r="DH239" s="44"/>
      <c r="DI239" s="44"/>
      <c r="DJ239" s="44"/>
      <c r="DK239" s="44"/>
      <c r="DL239" s="44"/>
      <c r="DM239" s="44"/>
      <c r="DN239" s="44"/>
      <c r="DO239" s="44"/>
      <c r="DP239" s="44"/>
      <c r="DQ239" s="44"/>
      <c r="DR239" s="44"/>
      <c r="DS239" s="44"/>
      <c r="DT239" s="44"/>
      <c r="DU239" s="44"/>
      <c r="DV239" s="44"/>
      <c r="DW239" s="44"/>
      <c r="DX239" s="44"/>
      <c r="DY239" s="44"/>
      <c r="DZ239" s="44"/>
      <c r="EA239" s="44"/>
      <c r="EB239" s="44"/>
      <c r="EC239" s="44"/>
      <c r="ED239" s="44"/>
      <c r="EE239" s="44"/>
      <c r="EF239" s="44"/>
      <c r="EG239" s="44"/>
      <c r="EH239" s="44"/>
      <c r="EI239" s="44"/>
    </row>
    <row r="240" spans="1:139" x14ac:dyDescent="0.2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44"/>
      <c r="BY240" s="44"/>
      <c r="BZ240" s="44"/>
      <c r="CA240" s="44"/>
      <c r="CB240" s="44"/>
      <c r="CC240" s="44"/>
      <c r="CD240" s="44"/>
      <c r="CE240" s="44"/>
      <c r="CF240" s="44"/>
      <c r="CG240" s="44"/>
      <c r="CH240" s="44"/>
      <c r="CI240" s="44"/>
      <c r="CJ240" s="44"/>
      <c r="CK240" s="44"/>
      <c r="CL240" s="44"/>
      <c r="CM240" s="44"/>
      <c r="CN240" s="44"/>
      <c r="CO240" s="44"/>
      <c r="CP240" s="44"/>
      <c r="CQ240" s="44"/>
      <c r="CR240" s="44"/>
      <c r="CS240" s="44"/>
      <c r="CT240" s="44"/>
      <c r="CU240" s="44"/>
      <c r="CV240" s="44"/>
      <c r="CW240" s="44"/>
      <c r="CX240" s="44"/>
      <c r="CY240" s="44"/>
      <c r="CZ240" s="44"/>
      <c r="DA240" s="44"/>
      <c r="DB240" s="44"/>
      <c r="DC240" s="44"/>
      <c r="DD240" s="44"/>
      <c r="DE240" s="44"/>
      <c r="DF240" s="44"/>
      <c r="DG240" s="44"/>
      <c r="DH240" s="44"/>
      <c r="DI240" s="44"/>
      <c r="DJ240" s="44"/>
      <c r="DK240" s="44"/>
      <c r="DL240" s="44"/>
      <c r="DM240" s="44"/>
      <c r="DN240" s="44"/>
      <c r="DO240" s="44"/>
      <c r="DP240" s="44"/>
      <c r="DQ240" s="44"/>
      <c r="DR240" s="44"/>
      <c r="DS240" s="44"/>
      <c r="DT240" s="44"/>
      <c r="DU240" s="44"/>
      <c r="DV240" s="44"/>
      <c r="DW240" s="44"/>
      <c r="DX240" s="44"/>
      <c r="DY240" s="44"/>
      <c r="DZ240" s="44"/>
      <c r="EA240" s="44"/>
      <c r="EB240" s="44"/>
      <c r="EC240" s="44"/>
      <c r="ED240" s="44"/>
      <c r="EE240" s="44"/>
      <c r="EF240" s="44"/>
      <c r="EG240" s="44"/>
      <c r="EH240" s="44"/>
      <c r="EI240" s="44"/>
    </row>
    <row r="241" spans="1:139" x14ac:dyDescent="0.2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4"/>
      <c r="CC241" s="44"/>
      <c r="CD241" s="44"/>
      <c r="CE241" s="44"/>
      <c r="CF241" s="44"/>
      <c r="CG241" s="44"/>
      <c r="CH241" s="44"/>
      <c r="CI241" s="44"/>
      <c r="CJ241" s="44"/>
      <c r="CK241" s="44"/>
      <c r="CL241" s="44"/>
      <c r="CM241" s="44"/>
      <c r="CN241" s="44"/>
      <c r="CO241" s="44"/>
      <c r="CP241" s="44"/>
      <c r="CQ241" s="44"/>
      <c r="CR241" s="44"/>
      <c r="CS241" s="44"/>
      <c r="CT241" s="44"/>
      <c r="CU241" s="44"/>
      <c r="CV241" s="44"/>
      <c r="CW241" s="44"/>
      <c r="CX241" s="44"/>
      <c r="CY241" s="44"/>
      <c r="CZ241" s="44"/>
      <c r="DA241" s="44"/>
      <c r="DB241" s="44"/>
      <c r="DC241" s="44"/>
      <c r="DD241" s="44"/>
      <c r="DE241" s="44"/>
      <c r="DF241" s="44"/>
      <c r="DG241" s="44"/>
      <c r="DH241" s="44"/>
      <c r="DI241" s="44"/>
      <c r="DJ241" s="44"/>
      <c r="DK241" s="44"/>
      <c r="DL241" s="44"/>
      <c r="DM241" s="44"/>
      <c r="DN241" s="44"/>
      <c r="DO241" s="44"/>
      <c r="DP241" s="44"/>
      <c r="DQ241" s="44"/>
      <c r="DR241" s="44"/>
      <c r="DS241" s="44"/>
      <c r="DT241" s="44"/>
      <c r="DU241" s="44"/>
      <c r="DV241" s="44"/>
      <c r="DW241" s="44"/>
      <c r="DX241" s="44"/>
      <c r="DY241" s="44"/>
      <c r="DZ241" s="44"/>
      <c r="EA241" s="44"/>
      <c r="EB241" s="44"/>
      <c r="EC241" s="44"/>
      <c r="ED241" s="44"/>
      <c r="EE241" s="44"/>
      <c r="EF241" s="44"/>
      <c r="EG241" s="44"/>
      <c r="EH241" s="44"/>
      <c r="EI241" s="44"/>
    </row>
    <row r="242" spans="1:139" x14ac:dyDescent="0.2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4"/>
      <c r="CC242" s="44"/>
      <c r="CD242" s="44"/>
      <c r="CE242" s="44"/>
      <c r="CF242" s="44"/>
      <c r="CG242" s="44"/>
      <c r="CH242" s="44"/>
      <c r="CI242" s="44"/>
      <c r="CJ242" s="44"/>
      <c r="CK242" s="44"/>
      <c r="CL242" s="44"/>
      <c r="CM242" s="44"/>
      <c r="CN242" s="44"/>
      <c r="CO242" s="44"/>
      <c r="CP242" s="44"/>
      <c r="CQ242" s="44"/>
      <c r="CR242" s="44"/>
      <c r="CS242" s="44"/>
      <c r="CT242" s="44"/>
      <c r="CU242" s="44"/>
      <c r="CV242" s="44"/>
      <c r="CW242" s="44"/>
      <c r="CX242" s="44"/>
      <c r="CY242" s="44"/>
      <c r="CZ242" s="44"/>
      <c r="DA242" s="44"/>
      <c r="DB242" s="44"/>
      <c r="DC242" s="44"/>
      <c r="DD242" s="44"/>
      <c r="DE242" s="44"/>
      <c r="DF242" s="44"/>
      <c r="DG242" s="44"/>
      <c r="DH242" s="44"/>
      <c r="DI242" s="44"/>
      <c r="DJ242" s="44"/>
      <c r="DK242" s="44"/>
      <c r="DL242" s="44"/>
      <c r="DM242" s="44"/>
      <c r="DN242" s="44"/>
      <c r="DO242" s="44"/>
      <c r="DP242" s="44"/>
      <c r="DQ242" s="44"/>
      <c r="DR242" s="44"/>
      <c r="DS242" s="44"/>
      <c r="DT242" s="44"/>
      <c r="DU242" s="44"/>
      <c r="DV242" s="44"/>
      <c r="DW242" s="44"/>
      <c r="DX242" s="44"/>
      <c r="DY242" s="44"/>
      <c r="DZ242" s="44"/>
      <c r="EA242" s="44"/>
      <c r="EB242" s="44"/>
      <c r="EC242" s="44"/>
      <c r="ED242" s="44"/>
      <c r="EE242" s="44"/>
      <c r="EF242" s="44"/>
      <c r="EG242" s="44"/>
      <c r="EH242" s="44"/>
      <c r="EI242" s="44"/>
    </row>
    <row r="243" spans="1:139" x14ac:dyDescent="0.2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44"/>
      <c r="BY243" s="44"/>
      <c r="BZ243" s="44"/>
      <c r="CA243" s="44"/>
      <c r="CB243" s="44"/>
      <c r="CC243" s="44"/>
      <c r="CD243" s="44"/>
      <c r="CE243" s="44"/>
      <c r="CF243" s="44"/>
      <c r="CG243" s="44"/>
      <c r="CH243" s="44"/>
      <c r="CI243" s="44"/>
      <c r="CJ243" s="44"/>
      <c r="CK243" s="44"/>
      <c r="CL243" s="44"/>
      <c r="CM243" s="44"/>
      <c r="CN243" s="44"/>
      <c r="CO243" s="44"/>
      <c r="CP243" s="44"/>
      <c r="CQ243" s="44"/>
      <c r="CR243" s="44"/>
      <c r="CS243" s="44"/>
      <c r="CT243" s="44"/>
      <c r="CU243" s="44"/>
      <c r="CV243" s="44"/>
      <c r="CW243" s="44"/>
      <c r="CX243" s="44"/>
      <c r="CY243" s="44"/>
      <c r="CZ243" s="44"/>
      <c r="DA243" s="44"/>
      <c r="DB243" s="44"/>
      <c r="DC243" s="44"/>
      <c r="DD243" s="44"/>
      <c r="DE243" s="44"/>
      <c r="DF243" s="44"/>
      <c r="DG243" s="44"/>
      <c r="DH243" s="44"/>
      <c r="DI243" s="44"/>
      <c r="DJ243" s="44"/>
      <c r="DK243" s="44"/>
      <c r="DL243" s="44"/>
      <c r="DM243" s="44"/>
      <c r="DN243" s="44"/>
      <c r="DO243" s="44"/>
      <c r="DP243" s="44"/>
      <c r="DQ243" s="44"/>
      <c r="DR243" s="44"/>
      <c r="DS243" s="44"/>
      <c r="DT243" s="44"/>
      <c r="DU243" s="44"/>
      <c r="DV243" s="44"/>
      <c r="DW243" s="44"/>
      <c r="DX243" s="44"/>
      <c r="DY243" s="44"/>
      <c r="DZ243" s="44"/>
      <c r="EA243" s="44"/>
      <c r="EB243" s="44"/>
      <c r="EC243" s="44"/>
      <c r="ED243" s="44"/>
      <c r="EE243" s="44"/>
      <c r="EF243" s="44"/>
      <c r="EG243" s="44"/>
      <c r="EH243" s="44"/>
      <c r="EI243" s="44"/>
    </row>
    <row r="244" spans="1:139" x14ac:dyDescent="0.2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  <c r="BL244" s="44"/>
      <c r="BM244" s="44"/>
      <c r="BN244" s="44"/>
      <c r="BO244" s="44"/>
      <c r="BP244" s="44"/>
      <c r="BQ244" s="44"/>
      <c r="BR244" s="44"/>
      <c r="BS244" s="44"/>
      <c r="BT244" s="44"/>
      <c r="BU244" s="44"/>
      <c r="BV244" s="44"/>
      <c r="BW244" s="44"/>
      <c r="BX244" s="44"/>
      <c r="BY244" s="44"/>
      <c r="BZ244" s="44"/>
      <c r="CA244" s="44"/>
      <c r="CB244" s="44"/>
      <c r="CC244" s="44"/>
      <c r="CD244" s="44"/>
      <c r="CE244" s="44"/>
      <c r="CF244" s="44"/>
      <c r="CG244" s="44"/>
      <c r="CH244" s="44"/>
      <c r="CI244" s="44"/>
      <c r="CJ244" s="44"/>
      <c r="CK244" s="44"/>
      <c r="CL244" s="44"/>
      <c r="CM244" s="44"/>
      <c r="CN244" s="44"/>
      <c r="CO244" s="44"/>
      <c r="CP244" s="44"/>
      <c r="CQ244" s="44"/>
      <c r="CR244" s="44"/>
      <c r="CS244" s="44"/>
      <c r="CT244" s="44"/>
      <c r="CU244" s="44"/>
      <c r="CV244" s="44"/>
      <c r="CW244" s="44"/>
      <c r="CX244" s="44"/>
      <c r="CY244" s="44"/>
      <c r="CZ244" s="44"/>
      <c r="DA244" s="44"/>
      <c r="DB244" s="44"/>
      <c r="DC244" s="44"/>
      <c r="DD244" s="44"/>
      <c r="DE244" s="44"/>
      <c r="DF244" s="44"/>
      <c r="DG244" s="44"/>
      <c r="DH244" s="44"/>
      <c r="DI244" s="44"/>
      <c r="DJ244" s="44"/>
      <c r="DK244" s="44"/>
      <c r="DL244" s="44"/>
      <c r="DM244" s="44"/>
      <c r="DN244" s="44"/>
      <c r="DO244" s="44"/>
      <c r="DP244" s="44"/>
      <c r="DQ244" s="44"/>
      <c r="DR244" s="44"/>
      <c r="DS244" s="44"/>
      <c r="DT244" s="44"/>
      <c r="DU244" s="44"/>
      <c r="DV244" s="44"/>
      <c r="DW244" s="44"/>
      <c r="DX244" s="44"/>
      <c r="DY244" s="44"/>
      <c r="DZ244" s="44"/>
      <c r="EA244" s="44"/>
      <c r="EB244" s="44"/>
      <c r="EC244" s="44"/>
      <c r="ED244" s="44"/>
      <c r="EE244" s="44"/>
      <c r="EF244" s="44"/>
      <c r="EG244" s="44"/>
      <c r="EH244" s="44"/>
      <c r="EI244" s="44"/>
    </row>
    <row r="245" spans="1:139" x14ac:dyDescent="0.2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  <c r="BL245" s="44"/>
      <c r="BM245" s="44"/>
      <c r="BN245" s="44"/>
      <c r="BO245" s="44"/>
      <c r="BP245" s="44"/>
      <c r="BQ245" s="44"/>
      <c r="BR245" s="44"/>
      <c r="BS245" s="44"/>
      <c r="BT245" s="44"/>
      <c r="BU245" s="44"/>
      <c r="BV245" s="44"/>
      <c r="BW245" s="44"/>
      <c r="BX245" s="44"/>
      <c r="BY245" s="44"/>
      <c r="BZ245" s="44"/>
      <c r="CA245" s="44"/>
      <c r="CB245" s="44"/>
      <c r="CC245" s="44"/>
      <c r="CD245" s="44"/>
      <c r="CE245" s="44"/>
      <c r="CF245" s="44"/>
      <c r="CG245" s="44"/>
      <c r="CH245" s="44"/>
      <c r="CI245" s="44"/>
      <c r="CJ245" s="44"/>
      <c r="CK245" s="44"/>
      <c r="CL245" s="44"/>
      <c r="CM245" s="44"/>
      <c r="CN245" s="44"/>
      <c r="CO245" s="44"/>
      <c r="CP245" s="44"/>
      <c r="CQ245" s="44"/>
      <c r="CR245" s="44"/>
      <c r="CS245" s="44"/>
      <c r="CT245" s="44"/>
      <c r="CU245" s="44"/>
      <c r="CV245" s="44"/>
      <c r="CW245" s="44"/>
      <c r="CX245" s="44"/>
      <c r="CY245" s="44"/>
      <c r="CZ245" s="44"/>
      <c r="DA245" s="44"/>
      <c r="DB245" s="44"/>
      <c r="DC245" s="44"/>
      <c r="DD245" s="44"/>
      <c r="DE245" s="44"/>
      <c r="DF245" s="44"/>
      <c r="DG245" s="44"/>
      <c r="DH245" s="44"/>
      <c r="DI245" s="44"/>
      <c r="DJ245" s="44"/>
      <c r="DK245" s="44"/>
      <c r="DL245" s="44"/>
      <c r="DM245" s="44"/>
      <c r="DN245" s="44"/>
      <c r="DO245" s="44"/>
      <c r="DP245" s="44"/>
      <c r="DQ245" s="44"/>
      <c r="DR245" s="44"/>
      <c r="DS245" s="44"/>
      <c r="DT245" s="44"/>
      <c r="DU245" s="44"/>
      <c r="DV245" s="44"/>
      <c r="DW245" s="44"/>
      <c r="DX245" s="44"/>
      <c r="DY245" s="44"/>
      <c r="DZ245" s="44"/>
      <c r="EA245" s="44"/>
      <c r="EB245" s="44"/>
      <c r="EC245" s="44"/>
      <c r="ED245" s="44"/>
      <c r="EE245" s="44"/>
      <c r="EF245" s="44"/>
      <c r="EG245" s="44"/>
      <c r="EH245" s="44"/>
      <c r="EI245" s="44"/>
    </row>
    <row r="246" spans="1:139" x14ac:dyDescent="0.2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  <c r="BL246" s="44"/>
      <c r="BM246" s="44"/>
      <c r="BN246" s="44"/>
      <c r="BO246" s="44"/>
      <c r="BP246" s="44"/>
      <c r="BQ246" s="44"/>
      <c r="BR246" s="44"/>
      <c r="BS246" s="44"/>
      <c r="BT246" s="44"/>
      <c r="BU246" s="44"/>
      <c r="BV246" s="44"/>
      <c r="BW246" s="44"/>
      <c r="BX246" s="44"/>
      <c r="BY246" s="44"/>
      <c r="BZ246" s="44"/>
      <c r="CA246" s="44"/>
      <c r="CB246" s="44"/>
      <c r="CC246" s="44"/>
      <c r="CD246" s="44"/>
      <c r="CE246" s="44"/>
      <c r="CF246" s="44"/>
      <c r="CG246" s="44"/>
      <c r="CH246" s="44"/>
      <c r="CI246" s="44"/>
      <c r="CJ246" s="44"/>
      <c r="CK246" s="44"/>
      <c r="CL246" s="44"/>
      <c r="CM246" s="44"/>
      <c r="CN246" s="44"/>
      <c r="CO246" s="44"/>
      <c r="CP246" s="44"/>
      <c r="CQ246" s="44"/>
      <c r="CR246" s="44"/>
      <c r="CS246" s="44"/>
      <c r="CT246" s="44"/>
      <c r="CU246" s="44"/>
      <c r="CV246" s="44"/>
      <c r="CW246" s="44"/>
      <c r="CX246" s="44"/>
      <c r="CY246" s="44"/>
      <c r="CZ246" s="44"/>
      <c r="DA246" s="44"/>
      <c r="DB246" s="44"/>
      <c r="DC246" s="44"/>
      <c r="DD246" s="44"/>
      <c r="DE246" s="44"/>
      <c r="DF246" s="44"/>
      <c r="DG246" s="44"/>
      <c r="DH246" s="44"/>
      <c r="DI246" s="44"/>
      <c r="DJ246" s="44"/>
      <c r="DK246" s="44"/>
      <c r="DL246" s="44"/>
      <c r="DM246" s="44"/>
      <c r="DN246" s="44"/>
      <c r="DO246" s="44"/>
      <c r="DP246" s="44"/>
      <c r="DQ246" s="44"/>
      <c r="DR246" s="44"/>
      <c r="DS246" s="44"/>
      <c r="DT246" s="44"/>
      <c r="DU246" s="44"/>
      <c r="DV246" s="44"/>
      <c r="DW246" s="44"/>
      <c r="DX246" s="44"/>
      <c r="DY246" s="44"/>
      <c r="DZ246" s="44"/>
      <c r="EA246" s="44"/>
      <c r="EB246" s="44"/>
      <c r="EC246" s="44"/>
      <c r="ED246" s="44"/>
      <c r="EE246" s="44"/>
      <c r="EF246" s="44"/>
      <c r="EG246" s="44"/>
      <c r="EH246" s="44"/>
      <c r="EI246" s="44"/>
    </row>
    <row r="247" spans="1:139" x14ac:dyDescent="0.2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  <c r="BL247" s="44"/>
      <c r="BM247" s="44"/>
      <c r="BN247" s="44"/>
      <c r="BO247" s="44"/>
      <c r="BP247" s="44"/>
      <c r="BQ247" s="44"/>
      <c r="BR247" s="44"/>
      <c r="BS247" s="44"/>
      <c r="BT247" s="44"/>
      <c r="BU247" s="44"/>
      <c r="BV247" s="44"/>
      <c r="BW247" s="44"/>
      <c r="BX247" s="44"/>
      <c r="BY247" s="44"/>
      <c r="BZ247" s="44"/>
      <c r="CA247" s="44"/>
      <c r="CB247" s="44"/>
      <c r="CC247" s="44"/>
      <c r="CD247" s="44"/>
      <c r="CE247" s="44"/>
      <c r="CF247" s="44"/>
      <c r="CG247" s="44"/>
      <c r="CH247" s="44"/>
      <c r="CI247" s="44"/>
      <c r="CJ247" s="44"/>
      <c r="CK247" s="44"/>
      <c r="CL247" s="44"/>
      <c r="CM247" s="44"/>
      <c r="CN247" s="44"/>
      <c r="CO247" s="44"/>
      <c r="CP247" s="44"/>
      <c r="CQ247" s="44"/>
      <c r="CR247" s="44"/>
      <c r="CS247" s="44"/>
      <c r="CT247" s="44"/>
      <c r="CU247" s="44"/>
      <c r="CV247" s="44"/>
      <c r="CW247" s="44"/>
      <c r="CX247" s="44"/>
      <c r="CY247" s="44"/>
      <c r="CZ247" s="44"/>
      <c r="DA247" s="44"/>
      <c r="DB247" s="44"/>
      <c r="DC247" s="44"/>
      <c r="DD247" s="44"/>
      <c r="DE247" s="44"/>
      <c r="DF247" s="44"/>
      <c r="DG247" s="44"/>
      <c r="DH247" s="44"/>
      <c r="DI247" s="44"/>
      <c r="DJ247" s="44"/>
      <c r="DK247" s="44"/>
      <c r="DL247" s="44"/>
      <c r="DM247" s="44"/>
      <c r="DN247" s="44"/>
      <c r="DO247" s="44"/>
      <c r="DP247" s="44"/>
      <c r="DQ247" s="44"/>
      <c r="DR247" s="44"/>
      <c r="DS247" s="44"/>
      <c r="DT247" s="44"/>
      <c r="DU247" s="44"/>
      <c r="DV247" s="44"/>
      <c r="DW247" s="44"/>
      <c r="DX247" s="44"/>
      <c r="DY247" s="44"/>
      <c r="DZ247" s="44"/>
      <c r="EA247" s="44"/>
      <c r="EB247" s="44"/>
      <c r="EC247" s="44"/>
      <c r="ED247" s="44"/>
      <c r="EE247" s="44"/>
      <c r="EF247" s="44"/>
      <c r="EG247" s="44"/>
      <c r="EH247" s="44"/>
      <c r="EI247" s="44"/>
    </row>
    <row r="248" spans="1:139" x14ac:dyDescent="0.2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  <c r="BL248" s="44"/>
      <c r="BM248" s="44"/>
      <c r="BN248" s="44"/>
      <c r="BO248" s="44"/>
      <c r="BP248" s="44"/>
      <c r="BQ248" s="44"/>
      <c r="BR248" s="44"/>
      <c r="BS248" s="44"/>
      <c r="BT248" s="44"/>
      <c r="BU248" s="44"/>
      <c r="BV248" s="44"/>
      <c r="BW248" s="44"/>
      <c r="BX248" s="44"/>
      <c r="BY248" s="44"/>
      <c r="BZ248" s="44"/>
      <c r="CA248" s="44"/>
      <c r="CB248" s="44"/>
      <c r="CC248" s="44"/>
      <c r="CD248" s="44"/>
      <c r="CE248" s="44"/>
      <c r="CF248" s="44"/>
      <c r="CG248" s="44"/>
      <c r="CH248" s="44"/>
      <c r="CI248" s="44"/>
      <c r="CJ248" s="44"/>
      <c r="CK248" s="44"/>
      <c r="CL248" s="44"/>
      <c r="CM248" s="44"/>
      <c r="CN248" s="44"/>
      <c r="CO248" s="44"/>
      <c r="CP248" s="44"/>
      <c r="CQ248" s="44"/>
      <c r="CR248" s="44"/>
      <c r="CS248" s="44"/>
      <c r="CT248" s="44"/>
      <c r="CU248" s="44"/>
      <c r="CV248" s="44"/>
      <c r="CW248" s="44"/>
      <c r="CX248" s="44"/>
      <c r="CY248" s="44"/>
      <c r="CZ248" s="44"/>
      <c r="DA248" s="44"/>
      <c r="DB248" s="44"/>
      <c r="DC248" s="44"/>
      <c r="DD248" s="44"/>
      <c r="DE248" s="44"/>
      <c r="DF248" s="44"/>
      <c r="DG248" s="44"/>
      <c r="DH248" s="44"/>
      <c r="DI248" s="44"/>
      <c r="DJ248" s="44"/>
      <c r="DK248" s="44"/>
      <c r="DL248" s="44"/>
      <c r="DM248" s="44"/>
      <c r="DN248" s="44"/>
      <c r="DO248" s="44"/>
      <c r="DP248" s="44"/>
      <c r="DQ248" s="44"/>
      <c r="DR248" s="44"/>
      <c r="DS248" s="44"/>
      <c r="DT248" s="44"/>
      <c r="DU248" s="44"/>
      <c r="DV248" s="44"/>
      <c r="DW248" s="44"/>
      <c r="DX248" s="44"/>
      <c r="DY248" s="44"/>
      <c r="DZ248" s="44"/>
      <c r="EA248" s="44"/>
      <c r="EB248" s="44"/>
      <c r="EC248" s="44"/>
      <c r="ED248" s="44"/>
      <c r="EE248" s="44"/>
      <c r="EF248" s="44"/>
      <c r="EG248" s="44"/>
      <c r="EH248" s="44"/>
      <c r="EI248" s="44"/>
    </row>
    <row r="249" spans="1:139" x14ac:dyDescent="0.2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  <c r="BL249" s="44"/>
      <c r="BM249" s="44"/>
      <c r="BN249" s="44"/>
      <c r="BO249" s="44"/>
      <c r="BP249" s="44"/>
      <c r="BQ249" s="44"/>
      <c r="BR249" s="44"/>
      <c r="BS249" s="44"/>
      <c r="BT249" s="44"/>
      <c r="BU249" s="44"/>
      <c r="BV249" s="44"/>
      <c r="BW249" s="44"/>
      <c r="BX249" s="44"/>
      <c r="BY249" s="44"/>
      <c r="BZ249" s="44"/>
      <c r="CA249" s="44"/>
      <c r="CB249" s="44"/>
      <c r="CC249" s="44"/>
      <c r="CD249" s="44"/>
      <c r="CE249" s="44"/>
      <c r="CF249" s="44"/>
      <c r="CG249" s="44"/>
      <c r="CH249" s="44"/>
      <c r="CI249" s="44"/>
      <c r="CJ249" s="44"/>
      <c r="CK249" s="44"/>
      <c r="CL249" s="44"/>
      <c r="CM249" s="44"/>
      <c r="CN249" s="44"/>
      <c r="CO249" s="44"/>
      <c r="CP249" s="44"/>
      <c r="CQ249" s="44"/>
      <c r="CR249" s="44"/>
      <c r="CS249" s="44"/>
      <c r="CT249" s="44"/>
      <c r="CU249" s="44"/>
      <c r="CV249" s="44"/>
      <c r="CW249" s="44"/>
      <c r="CX249" s="44"/>
      <c r="CY249" s="44"/>
      <c r="CZ249" s="44"/>
      <c r="DA249" s="44"/>
      <c r="DB249" s="44"/>
      <c r="DC249" s="44"/>
      <c r="DD249" s="44"/>
      <c r="DE249" s="44"/>
      <c r="DF249" s="44"/>
      <c r="DG249" s="44"/>
      <c r="DH249" s="44"/>
      <c r="DI249" s="44"/>
      <c r="DJ249" s="44"/>
      <c r="DK249" s="44"/>
      <c r="DL249" s="44"/>
      <c r="DM249" s="44"/>
      <c r="DN249" s="44"/>
      <c r="DO249" s="44"/>
      <c r="DP249" s="44"/>
      <c r="DQ249" s="44"/>
      <c r="DR249" s="44"/>
      <c r="DS249" s="44"/>
      <c r="DT249" s="44"/>
      <c r="DU249" s="44"/>
      <c r="DV249" s="44"/>
      <c r="DW249" s="44"/>
      <c r="DX249" s="44"/>
      <c r="DY249" s="44"/>
      <c r="DZ249" s="44"/>
      <c r="EA249" s="44"/>
      <c r="EB249" s="44"/>
      <c r="EC249" s="44"/>
      <c r="ED249" s="44"/>
      <c r="EE249" s="44"/>
      <c r="EF249" s="44"/>
      <c r="EG249" s="44"/>
      <c r="EH249" s="44"/>
      <c r="EI249" s="44"/>
    </row>
    <row r="250" spans="1:139" x14ac:dyDescent="0.2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  <c r="BL250" s="44"/>
      <c r="BM250" s="44"/>
      <c r="BN250" s="44"/>
      <c r="BO250" s="44"/>
      <c r="BP250" s="44"/>
      <c r="BQ250" s="44"/>
      <c r="BR250" s="44"/>
      <c r="BS250" s="44"/>
      <c r="BT250" s="44"/>
      <c r="BU250" s="44"/>
      <c r="BV250" s="44"/>
      <c r="BW250" s="44"/>
      <c r="BX250" s="44"/>
      <c r="BY250" s="44"/>
      <c r="BZ250" s="44"/>
      <c r="CA250" s="44"/>
      <c r="CB250" s="44"/>
      <c r="CC250" s="44"/>
      <c r="CD250" s="44"/>
      <c r="CE250" s="44"/>
      <c r="CF250" s="44"/>
      <c r="CG250" s="44"/>
      <c r="CH250" s="44"/>
      <c r="CI250" s="44"/>
      <c r="CJ250" s="44"/>
      <c r="CK250" s="44"/>
      <c r="CL250" s="44"/>
      <c r="CM250" s="44"/>
      <c r="CN250" s="44"/>
      <c r="CO250" s="44"/>
      <c r="CP250" s="44"/>
      <c r="CQ250" s="44"/>
      <c r="CR250" s="44"/>
      <c r="CS250" s="44"/>
      <c r="CT250" s="44"/>
      <c r="CU250" s="44"/>
      <c r="CV250" s="44"/>
      <c r="CW250" s="44"/>
      <c r="CX250" s="44"/>
      <c r="CY250" s="44"/>
      <c r="CZ250" s="44"/>
      <c r="DA250" s="44"/>
      <c r="DB250" s="44"/>
      <c r="DC250" s="44"/>
      <c r="DD250" s="44"/>
      <c r="DE250" s="44"/>
      <c r="DF250" s="44"/>
      <c r="DG250" s="44"/>
      <c r="DH250" s="44"/>
      <c r="DI250" s="44"/>
      <c r="DJ250" s="44"/>
      <c r="DK250" s="44"/>
      <c r="DL250" s="44"/>
      <c r="DM250" s="44"/>
      <c r="DN250" s="44"/>
      <c r="DO250" s="44"/>
      <c r="DP250" s="44"/>
      <c r="DQ250" s="44"/>
      <c r="DR250" s="44"/>
      <c r="DS250" s="44"/>
      <c r="DT250" s="44"/>
      <c r="DU250" s="44"/>
      <c r="DV250" s="44"/>
      <c r="DW250" s="44"/>
      <c r="DX250" s="44"/>
      <c r="DY250" s="44"/>
      <c r="DZ250" s="44"/>
      <c r="EA250" s="44"/>
      <c r="EB250" s="44"/>
      <c r="EC250" s="44"/>
      <c r="ED250" s="44"/>
      <c r="EE250" s="44"/>
      <c r="EF250" s="44"/>
      <c r="EG250" s="44"/>
      <c r="EH250" s="44"/>
      <c r="EI250" s="44"/>
    </row>
    <row r="251" spans="1:139" x14ac:dyDescent="0.2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  <c r="BL251" s="44"/>
      <c r="BM251" s="44"/>
      <c r="BN251" s="44"/>
      <c r="BO251" s="44"/>
      <c r="BP251" s="44"/>
      <c r="BQ251" s="44"/>
      <c r="BR251" s="44"/>
      <c r="BS251" s="44"/>
      <c r="BT251" s="44"/>
      <c r="BU251" s="44"/>
      <c r="BV251" s="44"/>
      <c r="BW251" s="44"/>
      <c r="BX251" s="44"/>
      <c r="BY251" s="44"/>
      <c r="BZ251" s="44"/>
      <c r="CA251" s="44"/>
      <c r="CB251" s="44"/>
      <c r="CC251" s="44"/>
      <c r="CD251" s="44"/>
      <c r="CE251" s="44"/>
      <c r="CF251" s="44"/>
      <c r="CG251" s="44"/>
      <c r="CH251" s="44"/>
      <c r="CI251" s="44"/>
      <c r="CJ251" s="44"/>
      <c r="CK251" s="44"/>
      <c r="CL251" s="44"/>
      <c r="CM251" s="44"/>
      <c r="CN251" s="44"/>
      <c r="CO251" s="44"/>
      <c r="CP251" s="44"/>
      <c r="CQ251" s="44"/>
      <c r="CR251" s="44"/>
      <c r="CS251" s="44"/>
      <c r="CT251" s="44"/>
      <c r="CU251" s="44"/>
      <c r="CV251" s="44"/>
      <c r="CW251" s="44"/>
      <c r="CX251" s="44"/>
      <c r="CY251" s="44"/>
      <c r="CZ251" s="44"/>
      <c r="DA251" s="44"/>
      <c r="DB251" s="44"/>
      <c r="DC251" s="44"/>
      <c r="DD251" s="44"/>
      <c r="DE251" s="44"/>
      <c r="DF251" s="44"/>
      <c r="DG251" s="44"/>
      <c r="DH251" s="44"/>
      <c r="DI251" s="44"/>
      <c r="DJ251" s="44"/>
      <c r="DK251" s="44"/>
      <c r="DL251" s="44"/>
      <c r="DM251" s="44"/>
      <c r="DN251" s="44"/>
      <c r="DO251" s="44"/>
      <c r="DP251" s="44"/>
      <c r="DQ251" s="44"/>
      <c r="DR251" s="44"/>
      <c r="DS251" s="44"/>
      <c r="DT251" s="44"/>
      <c r="DU251" s="44"/>
      <c r="DV251" s="44"/>
      <c r="DW251" s="44"/>
      <c r="DX251" s="44"/>
      <c r="DY251" s="44"/>
      <c r="DZ251" s="44"/>
      <c r="EA251" s="44"/>
      <c r="EB251" s="44"/>
      <c r="EC251" s="44"/>
      <c r="ED251" s="44"/>
      <c r="EE251" s="44"/>
      <c r="EF251" s="44"/>
      <c r="EG251" s="44"/>
      <c r="EH251" s="44"/>
      <c r="EI251" s="44"/>
    </row>
    <row r="252" spans="1:139" x14ac:dyDescent="0.2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  <c r="BL252" s="44"/>
      <c r="BM252" s="44"/>
      <c r="BN252" s="44"/>
      <c r="BO252" s="44"/>
      <c r="BP252" s="44"/>
      <c r="BQ252" s="44"/>
      <c r="BR252" s="44"/>
      <c r="BS252" s="44"/>
      <c r="BT252" s="44"/>
      <c r="BU252" s="44"/>
      <c r="BV252" s="44"/>
      <c r="BW252" s="44"/>
      <c r="BX252" s="44"/>
      <c r="BY252" s="44"/>
      <c r="BZ252" s="44"/>
      <c r="CA252" s="44"/>
      <c r="CB252" s="44"/>
      <c r="CC252" s="44"/>
      <c r="CD252" s="44"/>
      <c r="CE252" s="44"/>
      <c r="CF252" s="44"/>
      <c r="CG252" s="44"/>
      <c r="CH252" s="44"/>
      <c r="CI252" s="44"/>
      <c r="CJ252" s="44"/>
      <c r="CK252" s="44"/>
      <c r="CL252" s="44"/>
      <c r="CM252" s="44"/>
      <c r="CN252" s="44"/>
      <c r="CO252" s="44"/>
      <c r="CP252" s="44"/>
      <c r="CQ252" s="44"/>
      <c r="CR252" s="44"/>
      <c r="CS252" s="44"/>
      <c r="CT252" s="44"/>
      <c r="CU252" s="44"/>
      <c r="CV252" s="44"/>
      <c r="CW252" s="44"/>
      <c r="CX252" s="44"/>
      <c r="CY252" s="44"/>
      <c r="CZ252" s="44"/>
      <c r="DA252" s="44"/>
      <c r="DB252" s="44"/>
      <c r="DC252" s="44"/>
      <c r="DD252" s="44"/>
      <c r="DE252" s="44"/>
      <c r="DF252" s="44"/>
      <c r="DG252" s="44"/>
      <c r="DH252" s="44"/>
      <c r="DI252" s="44"/>
      <c r="DJ252" s="44"/>
      <c r="DK252" s="44"/>
      <c r="DL252" s="44"/>
      <c r="DM252" s="44"/>
      <c r="DN252" s="44"/>
      <c r="DO252" s="44"/>
      <c r="DP252" s="44"/>
      <c r="DQ252" s="44"/>
      <c r="DR252" s="44"/>
      <c r="DS252" s="44"/>
      <c r="DT252" s="44"/>
      <c r="DU252" s="44"/>
      <c r="DV252" s="44"/>
      <c r="DW252" s="44"/>
      <c r="DX252" s="44"/>
      <c r="DY252" s="44"/>
      <c r="DZ252" s="44"/>
      <c r="EA252" s="44"/>
      <c r="EB252" s="44"/>
      <c r="EC252" s="44"/>
      <c r="ED252" s="44"/>
      <c r="EE252" s="44"/>
      <c r="EF252" s="44"/>
      <c r="EG252" s="44"/>
      <c r="EH252" s="44"/>
      <c r="EI252" s="44"/>
    </row>
    <row r="253" spans="1:139" x14ac:dyDescent="0.2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  <c r="BL253" s="44"/>
      <c r="BM253" s="44"/>
      <c r="BN253" s="44"/>
      <c r="BO253" s="44"/>
      <c r="BP253" s="44"/>
      <c r="BQ253" s="44"/>
      <c r="BR253" s="44"/>
      <c r="BS253" s="44"/>
      <c r="BT253" s="44"/>
      <c r="BU253" s="44"/>
      <c r="BV253" s="44"/>
      <c r="BW253" s="44"/>
      <c r="BX253" s="44"/>
      <c r="BY253" s="44"/>
      <c r="BZ253" s="44"/>
      <c r="CA253" s="44"/>
      <c r="CB253" s="44"/>
      <c r="CC253" s="44"/>
      <c r="CD253" s="44"/>
      <c r="CE253" s="44"/>
      <c r="CF253" s="44"/>
      <c r="CG253" s="44"/>
      <c r="CH253" s="44"/>
      <c r="CI253" s="44"/>
      <c r="CJ253" s="44"/>
      <c r="CK253" s="44"/>
      <c r="CL253" s="44"/>
      <c r="CM253" s="44"/>
      <c r="CN253" s="44"/>
      <c r="CO253" s="44"/>
      <c r="CP253" s="44"/>
      <c r="CQ253" s="44"/>
      <c r="CR253" s="44"/>
      <c r="CS253" s="44"/>
      <c r="CT253" s="44"/>
      <c r="CU253" s="44"/>
      <c r="CV253" s="44"/>
      <c r="CW253" s="44"/>
      <c r="CX253" s="44"/>
      <c r="CY253" s="44"/>
      <c r="CZ253" s="44"/>
      <c r="DA253" s="44"/>
      <c r="DB253" s="44"/>
      <c r="DC253" s="44"/>
      <c r="DD253" s="44"/>
      <c r="DE253" s="44"/>
      <c r="DF253" s="44"/>
      <c r="DG253" s="44"/>
      <c r="DH253" s="44"/>
      <c r="DI253" s="44"/>
      <c r="DJ253" s="44"/>
      <c r="DK253" s="44"/>
      <c r="DL253" s="44"/>
      <c r="DM253" s="44"/>
      <c r="DN253" s="44"/>
      <c r="DO253" s="44"/>
      <c r="DP253" s="44"/>
      <c r="DQ253" s="44"/>
      <c r="DR253" s="44"/>
      <c r="DS253" s="44"/>
      <c r="DT253" s="44"/>
      <c r="DU253" s="44"/>
      <c r="DV253" s="44"/>
      <c r="DW253" s="44"/>
      <c r="DX253" s="44"/>
      <c r="DY253" s="44"/>
      <c r="DZ253" s="44"/>
      <c r="EA253" s="44"/>
      <c r="EB253" s="44"/>
      <c r="EC253" s="44"/>
      <c r="ED253" s="44"/>
      <c r="EE253" s="44"/>
      <c r="EF253" s="44"/>
      <c r="EG253" s="44"/>
      <c r="EH253" s="44"/>
      <c r="EI253" s="44"/>
    </row>
    <row r="254" spans="1:139" x14ac:dyDescent="0.2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  <c r="BL254" s="44"/>
      <c r="BM254" s="44"/>
      <c r="BN254" s="44"/>
      <c r="BO254" s="44"/>
      <c r="BP254" s="44"/>
      <c r="BQ254" s="44"/>
      <c r="BR254" s="44"/>
      <c r="BS254" s="44"/>
      <c r="BT254" s="44"/>
      <c r="BU254" s="44"/>
      <c r="BV254" s="44"/>
      <c r="BW254" s="44"/>
      <c r="BX254" s="44"/>
      <c r="BY254" s="44"/>
      <c r="BZ254" s="44"/>
      <c r="CA254" s="44"/>
      <c r="CB254" s="44"/>
      <c r="CC254" s="44"/>
      <c r="CD254" s="44"/>
      <c r="CE254" s="44"/>
      <c r="CF254" s="44"/>
      <c r="CG254" s="44"/>
      <c r="CH254" s="44"/>
      <c r="CI254" s="44"/>
      <c r="CJ254" s="44"/>
      <c r="CK254" s="44"/>
      <c r="CL254" s="44"/>
      <c r="CM254" s="44"/>
      <c r="CN254" s="44"/>
      <c r="CO254" s="44"/>
      <c r="CP254" s="44"/>
      <c r="CQ254" s="44"/>
      <c r="CR254" s="44"/>
      <c r="CS254" s="44"/>
      <c r="CT254" s="44"/>
      <c r="CU254" s="44"/>
      <c r="CV254" s="44"/>
      <c r="CW254" s="44"/>
      <c r="CX254" s="44"/>
      <c r="CY254" s="44"/>
      <c r="CZ254" s="44"/>
      <c r="DA254" s="44"/>
      <c r="DB254" s="44"/>
      <c r="DC254" s="44"/>
      <c r="DD254" s="44"/>
      <c r="DE254" s="44"/>
      <c r="DF254" s="44"/>
      <c r="DG254" s="44"/>
      <c r="DH254" s="44"/>
      <c r="DI254" s="44"/>
      <c r="DJ254" s="44"/>
      <c r="DK254" s="44"/>
      <c r="DL254" s="44"/>
      <c r="DM254" s="44"/>
      <c r="DN254" s="44"/>
      <c r="DO254" s="44"/>
      <c r="DP254" s="44"/>
      <c r="DQ254" s="44"/>
      <c r="DR254" s="44"/>
      <c r="DS254" s="44"/>
      <c r="DT254" s="44"/>
      <c r="DU254" s="44"/>
      <c r="DV254" s="44"/>
      <c r="DW254" s="44"/>
      <c r="DX254" s="44"/>
      <c r="DY254" s="44"/>
      <c r="DZ254" s="44"/>
      <c r="EA254" s="44"/>
      <c r="EB254" s="44"/>
      <c r="EC254" s="44"/>
      <c r="ED254" s="44"/>
      <c r="EE254" s="44"/>
      <c r="EF254" s="44"/>
      <c r="EG254" s="44"/>
      <c r="EH254" s="44"/>
      <c r="EI254" s="44"/>
    </row>
    <row r="255" spans="1:139" x14ac:dyDescent="0.2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  <c r="BL255" s="44"/>
      <c r="BM255" s="44"/>
      <c r="BN255" s="44"/>
      <c r="BO255" s="44"/>
      <c r="BP255" s="44"/>
      <c r="BQ255" s="44"/>
      <c r="BR255" s="44"/>
      <c r="BS255" s="44"/>
      <c r="BT255" s="44"/>
      <c r="BU255" s="44"/>
      <c r="BV255" s="44"/>
      <c r="BW255" s="44"/>
      <c r="BX255" s="44"/>
      <c r="BY255" s="44"/>
      <c r="BZ255" s="44"/>
      <c r="CA255" s="44"/>
      <c r="CB255" s="44"/>
      <c r="CC255" s="44"/>
      <c r="CD255" s="44"/>
      <c r="CE255" s="44"/>
      <c r="CF255" s="44"/>
      <c r="CG255" s="44"/>
      <c r="CH255" s="44"/>
      <c r="CI255" s="44"/>
      <c r="CJ255" s="44"/>
      <c r="CK255" s="44"/>
      <c r="CL255" s="44"/>
      <c r="CM255" s="44"/>
      <c r="CN255" s="44"/>
      <c r="CO255" s="44"/>
      <c r="CP255" s="44"/>
      <c r="CQ255" s="44"/>
      <c r="CR255" s="44"/>
      <c r="CS255" s="44"/>
      <c r="CT255" s="44"/>
      <c r="CU255" s="44"/>
      <c r="CV255" s="44"/>
      <c r="CW255" s="44"/>
      <c r="CX255" s="44"/>
      <c r="CY255" s="44"/>
      <c r="CZ255" s="44"/>
      <c r="DA255" s="44"/>
      <c r="DB255" s="44"/>
      <c r="DC255" s="44"/>
      <c r="DD255" s="44"/>
      <c r="DE255" s="44"/>
      <c r="DF255" s="44"/>
      <c r="DG255" s="44"/>
      <c r="DH255" s="44"/>
      <c r="DI255" s="44"/>
      <c r="DJ255" s="44"/>
      <c r="DK255" s="44"/>
      <c r="DL255" s="44"/>
      <c r="DM255" s="44"/>
      <c r="DN255" s="44"/>
      <c r="DO255" s="44"/>
      <c r="DP255" s="44"/>
      <c r="DQ255" s="44"/>
      <c r="DR255" s="44"/>
      <c r="DS255" s="44"/>
      <c r="DT255" s="44"/>
      <c r="DU255" s="44"/>
      <c r="DV255" s="44"/>
      <c r="DW255" s="44"/>
      <c r="DX255" s="44"/>
      <c r="DY255" s="44"/>
      <c r="DZ255" s="44"/>
      <c r="EA255" s="44"/>
      <c r="EB255" s="44"/>
      <c r="EC255" s="44"/>
      <c r="ED255" s="44"/>
      <c r="EE255" s="44"/>
      <c r="EF255" s="44"/>
      <c r="EG255" s="44"/>
      <c r="EH255" s="44"/>
      <c r="EI255" s="44"/>
    </row>
    <row r="256" spans="1:139" x14ac:dyDescent="0.2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  <c r="BL256" s="44"/>
      <c r="BM256" s="44"/>
      <c r="BN256" s="44"/>
      <c r="BO256" s="44"/>
      <c r="BP256" s="44"/>
      <c r="BQ256" s="44"/>
      <c r="BR256" s="44"/>
      <c r="BS256" s="44"/>
      <c r="BT256" s="44"/>
      <c r="BU256" s="44"/>
      <c r="BV256" s="44"/>
      <c r="BW256" s="44"/>
      <c r="BX256" s="44"/>
      <c r="BY256" s="44"/>
      <c r="BZ256" s="44"/>
      <c r="CA256" s="44"/>
      <c r="CB256" s="44"/>
      <c r="CC256" s="44"/>
      <c r="CD256" s="44"/>
      <c r="CE256" s="44"/>
      <c r="CF256" s="44"/>
      <c r="CG256" s="44"/>
      <c r="CH256" s="44"/>
      <c r="CI256" s="44"/>
      <c r="CJ256" s="44"/>
      <c r="CK256" s="44"/>
      <c r="CL256" s="44"/>
      <c r="CM256" s="44"/>
      <c r="CN256" s="44"/>
      <c r="CO256" s="44"/>
      <c r="CP256" s="44"/>
      <c r="CQ256" s="44"/>
      <c r="CR256" s="44"/>
      <c r="CS256" s="44"/>
      <c r="CT256" s="44"/>
      <c r="CU256" s="44"/>
      <c r="CV256" s="44"/>
      <c r="CW256" s="44"/>
      <c r="CX256" s="44"/>
      <c r="CY256" s="44"/>
      <c r="CZ256" s="44"/>
      <c r="DA256" s="44"/>
      <c r="DB256" s="44"/>
      <c r="DC256" s="44"/>
      <c r="DD256" s="44"/>
      <c r="DE256" s="44"/>
      <c r="DF256" s="44"/>
      <c r="DG256" s="44"/>
      <c r="DH256" s="44"/>
      <c r="DI256" s="44"/>
      <c r="DJ256" s="44"/>
      <c r="DK256" s="44"/>
      <c r="DL256" s="44"/>
      <c r="DM256" s="44"/>
      <c r="DN256" s="44"/>
      <c r="DO256" s="44"/>
      <c r="DP256" s="44"/>
      <c r="DQ256" s="44"/>
      <c r="DR256" s="44"/>
      <c r="DS256" s="44"/>
      <c r="DT256" s="44"/>
      <c r="DU256" s="44"/>
      <c r="DV256" s="44"/>
      <c r="DW256" s="44"/>
      <c r="DX256" s="44"/>
      <c r="DY256" s="44"/>
      <c r="DZ256" s="44"/>
      <c r="EA256" s="44"/>
      <c r="EB256" s="44"/>
      <c r="EC256" s="44"/>
      <c r="ED256" s="44"/>
      <c r="EE256" s="44"/>
      <c r="EF256" s="44"/>
      <c r="EG256" s="44"/>
      <c r="EH256" s="44"/>
      <c r="EI256" s="44"/>
    </row>
    <row r="257" spans="1:139" x14ac:dyDescent="0.2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  <c r="BL257" s="44"/>
      <c r="BM257" s="44"/>
      <c r="BN257" s="44"/>
      <c r="BO257" s="44"/>
      <c r="BP257" s="44"/>
      <c r="BQ257" s="44"/>
      <c r="BR257" s="44"/>
      <c r="BS257" s="44"/>
      <c r="BT257" s="44"/>
      <c r="BU257" s="44"/>
      <c r="BV257" s="44"/>
      <c r="BW257" s="44"/>
      <c r="BX257" s="44"/>
      <c r="BY257" s="44"/>
      <c r="BZ257" s="44"/>
      <c r="CA257" s="44"/>
      <c r="CB257" s="44"/>
      <c r="CC257" s="44"/>
      <c r="CD257" s="44"/>
      <c r="CE257" s="44"/>
      <c r="CF257" s="44"/>
      <c r="CG257" s="44"/>
      <c r="CH257" s="44"/>
      <c r="CI257" s="44"/>
      <c r="CJ257" s="44"/>
      <c r="CK257" s="44"/>
      <c r="CL257" s="44"/>
      <c r="CM257" s="44"/>
      <c r="CN257" s="44"/>
      <c r="CO257" s="44"/>
      <c r="CP257" s="44"/>
      <c r="CQ257" s="44"/>
      <c r="CR257" s="44"/>
      <c r="CS257" s="44"/>
      <c r="CT257" s="44"/>
      <c r="CU257" s="44"/>
      <c r="CV257" s="44"/>
      <c r="CW257" s="44"/>
      <c r="CX257" s="44"/>
      <c r="CY257" s="44"/>
      <c r="CZ257" s="44"/>
      <c r="DA257" s="44"/>
      <c r="DB257" s="44"/>
      <c r="DC257" s="44"/>
      <c r="DD257" s="44"/>
      <c r="DE257" s="44"/>
      <c r="DF257" s="44"/>
      <c r="DG257" s="44"/>
      <c r="DH257" s="44"/>
      <c r="DI257" s="44"/>
      <c r="DJ257" s="44"/>
      <c r="DK257" s="44"/>
      <c r="DL257" s="44"/>
      <c r="DM257" s="44"/>
      <c r="DN257" s="44"/>
      <c r="DO257" s="44"/>
      <c r="DP257" s="44"/>
      <c r="DQ257" s="44"/>
      <c r="DR257" s="44"/>
      <c r="DS257" s="44"/>
      <c r="DT257" s="44"/>
      <c r="DU257" s="44"/>
      <c r="DV257" s="44"/>
      <c r="DW257" s="44"/>
      <c r="DX257" s="44"/>
      <c r="DY257" s="44"/>
      <c r="DZ257" s="44"/>
      <c r="EA257" s="44"/>
      <c r="EB257" s="44"/>
      <c r="EC257" s="44"/>
      <c r="ED257" s="44"/>
      <c r="EE257" s="44"/>
      <c r="EF257" s="44"/>
      <c r="EG257" s="44"/>
      <c r="EH257" s="44"/>
      <c r="EI257" s="44"/>
    </row>
    <row r="258" spans="1:139" x14ac:dyDescent="0.2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  <c r="BL258" s="44"/>
      <c r="BM258" s="44"/>
      <c r="BN258" s="44"/>
      <c r="BO258" s="44"/>
      <c r="BP258" s="44"/>
      <c r="BQ258" s="44"/>
      <c r="BR258" s="44"/>
      <c r="BS258" s="44"/>
      <c r="BT258" s="44"/>
      <c r="BU258" s="44"/>
      <c r="BV258" s="44"/>
      <c r="BW258" s="44"/>
      <c r="BX258" s="44"/>
      <c r="BY258" s="44"/>
      <c r="BZ258" s="44"/>
      <c r="CA258" s="44"/>
      <c r="CB258" s="44"/>
      <c r="CC258" s="44"/>
      <c r="CD258" s="44"/>
      <c r="CE258" s="44"/>
      <c r="CF258" s="44"/>
      <c r="CG258" s="44"/>
      <c r="CH258" s="44"/>
      <c r="CI258" s="44"/>
      <c r="CJ258" s="44"/>
      <c r="CK258" s="44"/>
      <c r="CL258" s="44"/>
      <c r="CM258" s="44"/>
      <c r="CN258" s="44"/>
      <c r="CO258" s="44"/>
      <c r="CP258" s="44"/>
      <c r="CQ258" s="44"/>
      <c r="CR258" s="44"/>
      <c r="CS258" s="44"/>
      <c r="CT258" s="44"/>
      <c r="CU258" s="44"/>
      <c r="CV258" s="44"/>
      <c r="CW258" s="44"/>
      <c r="CX258" s="44"/>
      <c r="CY258" s="44"/>
      <c r="CZ258" s="44"/>
      <c r="DA258" s="44"/>
      <c r="DB258" s="44"/>
      <c r="DC258" s="44"/>
      <c r="DD258" s="44"/>
      <c r="DE258" s="44"/>
      <c r="DF258" s="44"/>
      <c r="DG258" s="44"/>
      <c r="DH258" s="44"/>
      <c r="DI258" s="44"/>
      <c r="DJ258" s="44"/>
      <c r="DK258" s="44"/>
      <c r="DL258" s="44"/>
      <c r="DM258" s="44"/>
      <c r="DN258" s="44"/>
      <c r="DO258" s="44"/>
      <c r="DP258" s="44"/>
      <c r="DQ258" s="44"/>
      <c r="DR258" s="44"/>
      <c r="DS258" s="44"/>
      <c r="DT258" s="44"/>
      <c r="DU258" s="44"/>
      <c r="DV258" s="44"/>
      <c r="DW258" s="44"/>
      <c r="DX258" s="44"/>
      <c r="DY258" s="44"/>
      <c r="DZ258" s="44"/>
      <c r="EA258" s="44"/>
      <c r="EB258" s="44"/>
      <c r="EC258" s="44"/>
      <c r="ED258" s="44"/>
      <c r="EE258" s="44"/>
      <c r="EF258" s="44"/>
      <c r="EG258" s="44"/>
      <c r="EH258" s="44"/>
      <c r="EI258" s="44"/>
    </row>
    <row r="259" spans="1:139" x14ac:dyDescent="0.2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  <c r="BO259" s="44"/>
      <c r="BP259" s="44"/>
      <c r="BQ259" s="44"/>
      <c r="BR259" s="44"/>
      <c r="BS259" s="44"/>
      <c r="BT259" s="44"/>
      <c r="BU259" s="44"/>
      <c r="BV259" s="44"/>
      <c r="BW259" s="44"/>
      <c r="BX259" s="44"/>
      <c r="BY259" s="44"/>
      <c r="BZ259" s="44"/>
      <c r="CA259" s="44"/>
      <c r="CB259" s="44"/>
      <c r="CC259" s="44"/>
      <c r="CD259" s="44"/>
      <c r="CE259" s="44"/>
      <c r="CF259" s="44"/>
      <c r="CG259" s="44"/>
      <c r="CH259" s="44"/>
      <c r="CI259" s="44"/>
      <c r="CJ259" s="44"/>
      <c r="CK259" s="44"/>
      <c r="CL259" s="44"/>
      <c r="CM259" s="44"/>
      <c r="CN259" s="44"/>
      <c r="CO259" s="44"/>
      <c r="CP259" s="44"/>
      <c r="CQ259" s="44"/>
      <c r="CR259" s="44"/>
      <c r="CS259" s="44"/>
      <c r="CT259" s="44"/>
      <c r="CU259" s="44"/>
      <c r="CV259" s="44"/>
      <c r="CW259" s="44"/>
      <c r="CX259" s="44"/>
      <c r="CY259" s="44"/>
      <c r="CZ259" s="44"/>
      <c r="DA259" s="44"/>
      <c r="DB259" s="44"/>
      <c r="DC259" s="44"/>
      <c r="DD259" s="44"/>
      <c r="DE259" s="44"/>
      <c r="DF259" s="44"/>
      <c r="DG259" s="44"/>
      <c r="DH259" s="44"/>
      <c r="DI259" s="44"/>
      <c r="DJ259" s="44"/>
      <c r="DK259" s="44"/>
      <c r="DL259" s="44"/>
      <c r="DM259" s="44"/>
      <c r="DN259" s="44"/>
      <c r="DO259" s="44"/>
      <c r="DP259" s="44"/>
      <c r="DQ259" s="44"/>
      <c r="DR259" s="44"/>
      <c r="DS259" s="44"/>
      <c r="DT259" s="44"/>
      <c r="DU259" s="44"/>
      <c r="DV259" s="44"/>
      <c r="DW259" s="44"/>
      <c r="DX259" s="44"/>
      <c r="DY259" s="44"/>
      <c r="DZ259" s="44"/>
      <c r="EA259" s="44"/>
      <c r="EB259" s="44"/>
      <c r="EC259" s="44"/>
      <c r="ED259" s="44"/>
      <c r="EE259" s="44"/>
      <c r="EF259" s="44"/>
      <c r="EG259" s="44"/>
      <c r="EH259" s="44"/>
      <c r="EI259" s="44"/>
    </row>
    <row r="260" spans="1:139" x14ac:dyDescent="0.2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  <c r="BO260" s="44"/>
      <c r="BP260" s="44"/>
      <c r="BQ260" s="44"/>
      <c r="BR260" s="44"/>
      <c r="BS260" s="44"/>
      <c r="BT260" s="44"/>
      <c r="BU260" s="44"/>
      <c r="BV260" s="44"/>
      <c r="BW260" s="44"/>
      <c r="BX260" s="44"/>
      <c r="BY260" s="44"/>
      <c r="BZ260" s="44"/>
      <c r="CA260" s="44"/>
      <c r="CB260" s="44"/>
      <c r="CC260" s="44"/>
      <c r="CD260" s="44"/>
      <c r="CE260" s="44"/>
      <c r="CF260" s="44"/>
      <c r="CG260" s="44"/>
      <c r="CH260" s="44"/>
      <c r="CI260" s="44"/>
      <c r="CJ260" s="44"/>
      <c r="CK260" s="44"/>
      <c r="CL260" s="44"/>
      <c r="CM260" s="44"/>
      <c r="CN260" s="44"/>
      <c r="CO260" s="44"/>
      <c r="CP260" s="44"/>
      <c r="CQ260" s="44"/>
      <c r="CR260" s="44"/>
      <c r="CS260" s="44"/>
      <c r="CT260" s="44"/>
      <c r="CU260" s="44"/>
      <c r="CV260" s="44"/>
      <c r="CW260" s="44"/>
      <c r="CX260" s="44"/>
      <c r="CY260" s="44"/>
      <c r="CZ260" s="44"/>
      <c r="DA260" s="44"/>
      <c r="DB260" s="44"/>
      <c r="DC260" s="44"/>
      <c r="DD260" s="44"/>
      <c r="DE260" s="44"/>
      <c r="DF260" s="44"/>
      <c r="DG260" s="44"/>
      <c r="DH260" s="44"/>
      <c r="DI260" s="44"/>
      <c r="DJ260" s="44"/>
      <c r="DK260" s="44"/>
      <c r="DL260" s="44"/>
      <c r="DM260" s="44"/>
      <c r="DN260" s="44"/>
      <c r="DO260" s="44"/>
      <c r="DP260" s="44"/>
      <c r="DQ260" s="44"/>
      <c r="DR260" s="44"/>
      <c r="DS260" s="44"/>
      <c r="DT260" s="44"/>
      <c r="DU260" s="44"/>
      <c r="DV260" s="44"/>
      <c r="DW260" s="44"/>
      <c r="DX260" s="44"/>
      <c r="DY260" s="44"/>
      <c r="DZ260" s="44"/>
      <c r="EA260" s="44"/>
      <c r="EB260" s="44"/>
      <c r="EC260" s="44"/>
      <c r="ED260" s="44"/>
      <c r="EE260" s="44"/>
      <c r="EF260" s="44"/>
      <c r="EG260" s="44"/>
      <c r="EH260" s="44"/>
      <c r="EI260" s="44"/>
    </row>
    <row r="261" spans="1:139" x14ac:dyDescent="0.2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  <c r="BO261" s="44"/>
      <c r="BP261" s="44"/>
      <c r="BQ261" s="44"/>
      <c r="BR261" s="44"/>
      <c r="BS261" s="44"/>
      <c r="BT261" s="44"/>
      <c r="BU261" s="44"/>
      <c r="BV261" s="44"/>
      <c r="BW261" s="44"/>
      <c r="BX261" s="44"/>
      <c r="BY261" s="44"/>
      <c r="BZ261" s="44"/>
      <c r="CA261" s="44"/>
      <c r="CB261" s="44"/>
      <c r="CC261" s="44"/>
      <c r="CD261" s="44"/>
      <c r="CE261" s="44"/>
      <c r="CF261" s="44"/>
      <c r="CG261" s="44"/>
      <c r="CH261" s="44"/>
      <c r="CI261" s="44"/>
      <c r="CJ261" s="44"/>
      <c r="CK261" s="44"/>
      <c r="CL261" s="44"/>
      <c r="CM261" s="44"/>
      <c r="CN261" s="44"/>
      <c r="CO261" s="44"/>
      <c r="CP261" s="44"/>
      <c r="CQ261" s="44"/>
      <c r="CR261" s="44"/>
      <c r="CS261" s="44"/>
      <c r="CT261" s="44"/>
      <c r="CU261" s="44"/>
      <c r="CV261" s="44"/>
      <c r="CW261" s="44"/>
      <c r="CX261" s="44"/>
      <c r="CY261" s="44"/>
      <c r="CZ261" s="44"/>
      <c r="DA261" s="44"/>
      <c r="DB261" s="44"/>
      <c r="DC261" s="44"/>
      <c r="DD261" s="44"/>
      <c r="DE261" s="44"/>
      <c r="DF261" s="44"/>
      <c r="DG261" s="44"/>
      <c r="DH261" s="44"/>
      <c r="DI261" s="44"/>
      <c r="DJ261" s="44"/>
      <c r="DK261" s="44"/>
      <c r="DL261" s="44"/>
      <c r="DM261" s="44"/>
      <c r="DN261" s="44"/>
      <c r="DO261" s="44"/>
      <c r="DP261" s="44"/>
      <c r="DQ261" s="44"/>
      <c r="DR261" s="44"/>
      <c r="DS261" s="44"/>
      <c r="DT261" s="44"/>
      <c r="DU261" s="44"/>
      <c r="DV261" s="44"/>
      <c r="DW261" s="44"/>
      <c r="DX261" s="44"/>
      <c r="DY261" s="44"/>
      <c r="DZ261" s="44"/>
      <c r="EA261" s="44"/>
      <c r="EB261" s="44"/>
      <c r="EC261" s="44"/>
      <c r="ED261" s="44"/>
      <c r="EE261" s="44"/>
      <c r="EF261" s="44"/>
      <c r="EG261" s="44"/>
      <c r="EH261" s="44"/>
      <c r="EI261" s="44"/>
    </row>
    <row r="262" spans="1:139" x14ac:dyDescent="0.2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  <c r="BO262" s="44"/>
      <c r="BP262" s="44"/>
      <c r="BQ262" s="44"/>
      <c r="BR262" s="44"/>
      <c r="BS262" s="44"/>
      <c r="BT262" s="44"/>
      <c r="BU262" s="44"/>
      <c r="BV262" s="44"/>
      <c r="BW262" s="44"/>
      <c r="BX262" s="44"/>
      <c r="BY262" s="44"/>
      <c r="BZ262" s="44"/>
      <c r="CA262" s="44"/>
      <c r="CB262" s="44"/>
      <c r="CC262" s="44"/>
      <c r="CD262" s="44"/>
      <c r="CE262" s="44"/>
      <c r="CF262" s="44"/>
      <c r="CG262" s="44"/>
      <c r="CH262" s="44"/>
      <c r="CI262" s="44"/>
      <c r="CJ262" s="44"/>
      <c r="CK262" s="44"/>
      <c r="CL262" s="44"/>
      <c r="CM262" s="44"/>
      <c r="CN262" s="44"/>
      <c r="CO262" s="44"/>
      <c r="CP262" s="44"/>
      <c r="CQ262" s="44"/>
      <c r="CR262" s="44"/>
      <c r="CS262" s="44"/>
      <c r="CT262" s="44"/>
      <c r="CU262" s="44"/>
      <c r="CV262" s="44"/>
      <c r="CW262" s="44"/>
      <c r="CX262" s="44"/>
      <c r="CY262" s="44"/>
      <c r="CZ262" s="44"/>
      <c r="DA262" s="44"/>
      <c r="DB262" s="44"/>
      <c r="DC262" s="44"/>
      <c r="DD262" s="44"/>
      <c r="DE262" s="44"/>
      <c r="DF262" s="44"/>
      <c r="DG262" s="44"/>
      <c r="DH262" s="44"/>
      <c r="DI262" s="44"/>
      <c r="DJ262" s="44"/>
      <c r="DK262" s="44"/>
      <c r="DL262" s="44"/>
      <c r="DM262" s="44"/>
      <c r="DN262" s="44"/>
      <c r="DO262" s="44"/>
      <c r="DP262" s="44"/>
      <c r="DQ262" s="44"/>
      <c r="DR262" s="44"/>
      <c r="DS262" s="44"/>
      <c r="DT262" s="44"/>
      <c r="DU262" s="44"/>
      <c r="DV262" s="44"/>
      <c r="DW262" s="44"/>
      <c r="DX262" s="44"/>
      <c r="DY262" s="44"/>
      <c r="DZ262" s="44"/>
      <c r="EA262" s="44"/>
      <c r="EB262" s="44"/>
      <c r="EC262" s="44"/>
      <c r="ED262" s="44"/>
      <c r="EE262" s="44"/>
      <c r="EF262" s="44"/>
      <c r="EG262" s="44"/>
      <c r="EH262" s="44"/>
      <c r="EI262" s="44"/>
    </row>
    <row r="263" spans="1:139" x14ac:dyDescent="0.2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44"/>
      <c r="BR263" s="44"/>
      <c r="BS263" s="44"/>
      <c r="BT263" s="44"/>
      <c r="BU263" s="44"/>
      <c r="BV263" s="44"/>
      <c r="BW263" s="44"/>
      <c r="BX263" s="44"/>
      <c r="BY263" s="44"/>
      <c r="BZ263" s="44"/>
      <c r="CA263" s="44"/>
      <c r="CB263" s="44"/>
      <c r="CC263" s="44"/>
      <c r="CD263" s="44"/>
      <c r="CE263" s="44"/>
      <c r="CF263" s="44"/>
      <c r="CG263" s="44"/>
      <c r="CH263" s="44"/>
      <c r="CI263" s="44"/>
      <c r="CJ263" s="44"/>
      <c r="CK263" s="44"/>
      <c r="CL263" s="44"/>
      <c r="CM263" s="44"/>
      <c r="CN263" s="44"/>
      <c r="CO263" s="44"/>
      <c r="CP263" s="44"/>
      <c r="CQ263" s="44"/>
      <c r="CR263" s="44"/>
      <c r="CS263" s="44"/>
      <c r="CT263" s="44"/>
      <c r="CU263" s="44"/>
      <c r="CV263" s="44"/>
      <c r="CW263" s="44"/>
      <c r="CX263" s="44"/>
      <c r="CY263" s="44"/>
      <c r="CZ263" s="44"/>
      <c r="DA263" s="44"/>
      <c r="DB263" s="44"/>
      <c r="DC263" s="44"/>
      <c r="DD263" s="44"/>
      <c r="DE263" s="44"/>
      <c r="DF263" s="44"/>
      <c r="DG263" s="44"/>
      <c r="DH263" s="44"/>
      <c r="DI263" s="44"/>
      <c r="DJ263" s="44"/>
      <c r="DK263" s="44"/>
      <c r="DL263" s="44"/>
      <c r="DM263" s="44"/>
      <c r="DN263" s="44"/>
      <c r="DO263" s="44"/>
      <c r="DP263" s="44"/>
      <c r="DQ263" s="44"/>
      <c r="DR263" s="44"/>
      <c r="DS263" s="44"/>
      <c r="DT263" s="44"/>
      <c r="DU263" s="44"/>
      <c r="DV263" s="44"/>
      <c r="DW263" s="44"/>
      <c r="DX263" s="44"/>
      <c r="DY263" s="44"/>
      <c r="DZ263" s="44"/>
      <c r="EA263" s="44"/>
      <c r="EB263" s="44"/>
      <c r="EC263" s="44"/>
      <c r="ED263" s="44"/>
      <c r="EE263" s="44"/>
      <c r="EF263" s="44"/>
      <c r="EG263" s="44"/>
      <c r="EH263" s="44"/>
      <c r="EI263" s="44"/>
    </row>
    <row r="264" spans="1:139" x14ac:dyDescent="0.2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44"/>
      <c r="BR264" s="44"/>
      <c r="BS264" s="44"/>
      <c r="BT264" s="44"/>
      <c r="BU264" s="44"/>
      <c r="BV264" s="44"/>
      <c r="BW264" s="44"/>
      <c r="BX264" s="44"/>
      <c r="BY264" s="44"/>
      <c r="BZ264" s="44"/>
      <c r="CA264" s="44"/>
      <c r="CB264" s="44"/>
      <c r="CC264" s="44"/>
      <c r="CD264" s="44"/>
      <c r="CE264" s="44"/>
      <c r="CF264" s="44"/>
      <c r="CG264" s="44"/>
      <c r="CH264" s="44"/>
      <c r="CI264" s="44"/>
      <c r="CJ264" s="44"/>
      <c r="CK264" s="44"/>
      <c r="CL264" s="44"/>
      <c r="CM264" s="44"/>
      <c r="CN264" s="44"/>
      <c r="CO264" s="44"/>
      <c r="CP264" s="44"/>
      <c r="CQ264" s="44"/>
      <c r="CR264" s="44"/>
      <c r="CS264" s="44"/>
      <c r="CT264" s="44"/>
      <c r="CU264" s="44"/>
      <c r="CV264" s="44"/>
      <c r="CW264" s="44"/>
      <c r="CX264" s="44"/>
      <c r="CY264" s="44"/>
      <c r="CZ264" s="44"/>
      <c r="DA264" s="44"/>
      <c r="DB264" s="44"/>
      <c r="DC264" s="44"/>
      <c r="DD264" s="44"/>
      <c r="DE264" s="44"/>
      <c r="DF264" s="44"/>
      <c r="DG264" s="44"/>
      <c r="DH264" s="44"/>
      <c r="DI264" s="44"/>
      <c r="DJ264" s="44"/>
      <c r="DK264" s="44"/>
      <c r="DL264" s="44"/>
      <c r="DM264" s="44"/>
      <c r="DN264" s="44"/>
      <c r="DO264" s="44"/>
      <c r="DP264" s="44"/>
      <c r="DQ264" s="44"/>
      <c r="DR264" s="44"/>
      <c r="DS264" s="44"/>
      <c r="DT264" s="44"/>
      <c r="DU264" s="44"/>
      <c r="DV264" s="44"/>
      <c r="DW264" s="44"/>
      <c r="DX264" s="44"/>
      <c r="DY264" s="44"/>
      <c r="DZ264" s="44"/>
      <c r="EA264" s="44"/>
      <c r="EB264" s="44"/>
      <c r="EC264" s="44"/>
      <c r="ED264" s="44"/>
      <c r="EE264" s="44"/>
      <c r="EF264" s="44"/>
      <c r="EG264" s="44"/>
      <c r="EH264" s="44"/>
      <c r="EI264" s="44"/>
    </row>
    <row r="265" spans="1:139" x14ac:dyDescent="0.2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44"/>
      <c r="BR265" s="44"/>
      <c r="BS265" s="44"/>
      <c r="BT265" s="44"/>
      <c r="BU265" s="44"/>
      <c r="BV265" s="44"/>
      <c r="BW265" s="44"/>
      <c r="BX265" s="44"/>
      <c r="BY265" s="44"/>
      <c r="BZ265" s="44"/>
      <c r="CA265" s="44"/>
      <c r="CB265" s="44"/>
      <c r="CC265" s="44"/>
      <c r="CD265" s="44"/>
      <c r="CE265" s="44"/>
      <c r="CF265" s="44"/>
      <c r="CG265" s="44"/>
      <c r="CH265" s="44"/>
      <c r="CI265" s="44"/>
      <c r="CJ265" s="44"/>
      <c r="CK265" s="44"/>
      <c r="CL265" s="44"/>
      <c r="CM265" s="44"/>
      <c r="CN265" s="44"/>
      <c r="CO265" s="44"/>
      <c r="CP265" s="44"/>
      <c r="CQ265" s="44"/>
      <c r="CR265" s="44"/>
      <c r="CS265" s="44"/>
      <c r="CT265" s="44"/>
      <c r="CU265" s="44"/>
      <c r="CV265" s="44"/>
      <c r="CW265" s="44"/>
      <c r="CX265" s="44"/>
      <c r="CY265" s="44"/>
      <c r="CZ265" s="44"/>
      <c r="DA265" s="44"/>
      <c r="DB265" s="44"/>
      <c r="DC265" s="44"/>
      <c r="DD265" s="44"/>
      <c r="DE265" s="44"/>
      <c r="DF265" s="44"/>
      <c r="DG265" s="44"/>
      <c r="DH265" s="44"/>
      <c r="DI265" s="44"/>
      <c r="DJ265" s="44"/>
      <c r="DK265" s="44"/>
      <c r="DL265" s="44"/>
      <c r="DM265" s="44"/>
      <c r="DN265" s="44"/>
      <c r="DO265" s="44"/>
      <c r="DP265" s="44"/>
      <c r="DQ265" s="44"/>
      <c r="DR265" s="44"/>
      <c r="DS265" s="44"/>
      <c r="DT265" s="44"/>
      <c r="DU265" s="44"/>
      <c r="DV265" s="44"/>
      <c r="DW265" s="44"/>
      <c r="DX265" s="44"/>
      <c r="DY265" s="44"/>
      <c r="DZ265" s="44"/>
      <c r="EA265" s="44"/>
      <c r="EB265" s="44"/>
      <c r="EC265" s="44"/>
      <c r="ED265" s="44"/>
      <c r="EE265" s="44"/>
      <c r="EF265" s="44"/>
      <c r="EG265" s="44"/>
      <c r="EH265" s="44"/>
      <c r="EI265" s="44"/>
    </row>
    <row r="266" spans="1:139" x14ac:dyDescent="0.2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44"/>
      <c r="BY266" s="44"/>
      <c r="BZ266" s="44"/>
      <c r="CA266" s="44"/>
      <c r="CB266" s="44"/>
      <c r="CC266" s="44"/>
      <c r="CD266" s="44"/>
      <c r="CE266" s="44"/>
      <c r="CF266" s="44"/>
      <c r="CG266" s="44"/>
      <c r="CH266" s="44"/>
      <c r="CI266" s="44"/>
      <c r="CJ266" s="44"/>
      <c r="CK266" s="44"/>
      <c r="CL266" s="44"/>
      <c r="CM266" s="44"/>
      <c r="CN266" s="44"/>
      <c r="CO266" s="44"/>
      <c r="CP266" s="44"/>
      <c r="CQ266" s="44"/>
      <c r="CR266" s="44"/>
      <c r="CS266" s="44"/>
      <c r="CT266" s="44"/>
      <c r="CU266" s="44"/>
      <c r="CV266" s="44"/>
      <c r="CW266" s="44"/>
      <c r="CX266" s="44"/>
      <c r="CY266" s="44"/>
      <c r="CZ266" s="44"/>
      <c r="DA266" s="44"/>
      <c r="DB266" s="44"/>
      <c r="DC266" s="44"/>
      <c r="DD266" s="44"/>
      <c r="DE266" s="44"/>
      <c r="DF266" s="44"/>
      <c r="DG266" s="44"/>
      <c r="DH266" s="44"/>
      <c r="DI266" s="44"/>
      <c r="DJ266" s="44"/>
      <c r="DK266" s="44"/>
      <c r="DL266" s="44"/>
      <c r="DM266" s="44"/>
      <c r="DN266" s="44"/>
      <c r="DO266" s="44"/>
      <c r="DP266" s="44"/>
      <c r="DQ266" s="44"/>
      <c r="DR266" s="44"/>
      <c r="DS266" s="44"/>
      <c r="DT266" s="44"/>
      <c r="DU266" s="44"/>
      <c r="DV266" s="44"/>
      <c r="DW266" s="44"/>
      <c r="DX266" s="44"/>
      <c r="DY266" s="44"/>
      <c r="DZ266" s="44"/>
      <c r="EA266" s="44"/>
      <c r="EB266" s="44"/>
      <c r="EC266" s="44"/>
      <c r="ED266" s="44"/>
      <c r="EE266" s="44"/>
      <c r="EF266" s="44"/>
      <c r="EG266" s="44"/>
      <c r="EH266" s="44"/>
      <c r="EI266" s="44"/>
    </row>
    <row r="267" spans="1:139" x14ac:dyDescent="0.2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  <c r="BO267" s="44"/>
      <c r="BP267" s="44"/>
      <c r="BQ267" s="44"/>
      <c r="BR267" s="44"/>
      <c r="BS267" s="44"/>
      <c r="BT267" s="44"/>
      <c r="BU267" s="44"/>
      <c r="BV267" s="44"/>
      <c r="BW267" s="44"/>
      <c r="BX267" s="44"/>
      <c r="BY267" s="44"/>
      <c r="BZ267" s="44"/>
      <c r="CA267" s="44"/>
      <c r="CB267" s="44"/>
      <c r="CC267" s="44"/>
      <c r="CD267" s="44"/>
      <c r="CE267" s="44"/>
      <c r="CF267" s="44"/>
      <c r="CG267" s="44"/>
      <c r="CH267" s="44"/>
      <c r="CI267" s="44"/>
      <c r="CJ267" s="44"/>
      <c r="CK267" s="44"/>
      <c r="CL267" s="44"/>
      <c r="CM267" s="44"/>
      <c r="CN267" s="44"/>
      <c r="CO267" s="44"/>
      <c r="CP267" s="44"/>
      <c r="CQ267" s="44"/>
      <c r="CR267" s="44"/>
      <c r="CS267" s="44"/>
      <c r="CT267" s="44"/>
      <c r="CU267" s="44"/>
      <c r="CV267" s="44"/>
      <c r="CW267" s="44"/>
      <c r="CX267" s="44"/>
      <c r="CY267" s="44"/>
      <c r="CZ267" s="44"/>
      <c r="DA267" s="44"/>
      <c r="DB267" s="44"/>
      <c r="DC267" s="44"/>
      <c r="DD267" s="44"/>
      <c r="DE267" s="44"/>
      <c r="DF267" s="44"/>
      <c r="DG267" s="44"/>
      <c r="DH267" s="44"/>
      <c r="DI267" s="44"/>
      <c r="DJ267" s="44"/>
      <c r="DK267" s="44"/>
      <c r="DL267" s="44"/>
      <c r="DM267" s="44"/>
      <c r="DN267" s="44"/>
      <c r="DO267" s="44"/>
      <c r="DP267" s="44"/>
      <c r="DQ267" s="44"/>
      <c r="DR267" s="44"/>
      <c r="DS267" s="44"/>
      <c r="DT267" s="44"/>
      <c r="DU267" s="44"/>
      <c r="DV267" s="44"/>
      <c r="DW267" s="44"/>
      <c r="DX267" s="44"/>
      <c r="DY267" s="44"/>
      <c r="DZ267" s="44"/>
      <c r="EA267" s="44"/>
      <c r="EB267" s="44"/>
      <c r="EC267" s="44"/>
      <c r="ED267" s="44"/>
      <c r="EE267" s="44"/>
      <c r="EF267" s="44"/>
      <c r="EG267" s="44"/>
      <c r="EH267" s="44"/>
      <c r="EI267" s="44"/>
    </row>
    <row r="268" spans="1:139" x14ac:dyDescent="0.2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  <c r="CB268" s="44"/>
      <c r="CC268" s="44"/>
      <c r="CD268" s="44"/>
      <c r="CE268" s="44"/>
      <c r="CF268" s="44"/>
      <c r="CG268" s="44"/>
      <c r="CH268" s="44"/>
      <c r="CI268" s="44"/>
      <c r="CJ268" s="44"/>
      <c r="CK268" s="44"/>
      <c r="CL268" s="44"/>
      <c r="CM268" s="44"/>
      <c r="CN268" s="44"/>
      <c r="CO268" s="44"/>
      <c r="CP268" s="44"/>
      <c r="CQ268" s="44"/>
      <c r="CR268" s="44"/>
      <c r="CS268" s="44"/>
      <c r="CT268" s="44"/>
      <c r="CU268" s="44"/>
      <c r="CV268" s="44"/>
      <c r="CW268" s="44"/>
      <c r="CX268" s="44"/>
      <c r="CY268" s="44"/>
      <c r="CZ268" s="44"/>
      <c r="DA268" s="44"/>
      <c r="DB268" s="44"/>
      <c r="DC268" s="44"/>
      <c r="DD268" s="44"/>
      <c r="DE268" s="44"/>
      <c r="DF268" s="44"/>
      <c r="DG268" s="44"/>
      <c r="DH268" s="44"/>
      <c r="DI268" s="44"/>
      <c r="DJ268" s="44"/>
      <c r="DK268" s="44"/>
      <c r="DL268" s="44"/>
      <c r="DM268" s="44"/>
      <c r="DN268" s="44"/>
      <c r="DO268" s="44"/>
      <c r="DP268" s="44"/>
      <c r="DQ268" s="44"/>
      <c r="DR268" s="44"/>
      <c r="DS268" s="44"/>
      <c r="DT268" s="44"/>
      <c r="DU268" s="44"/>
      <c r="DV268" s="44"/>
      <c r="DW268" s="44"/>
      <c r="DX268" s="44"/>
      <c r="DY268" s="44"/>
      <c r="DZ268" s="44"/>
      <c r="EA268" s="44"/>
      <c r="EB268" s="44"/>
      <c r="EC268" s="44"/>
      <c r="ED268" s="44"/>
      <c r="EE268" s="44"/>
      <c r="EF268" s="44"/>
      <c r="EG268" s="44"/>
      <c r="EH268" s="44"/>
      <c r="EI268" s="44"/>
    </row>
    <row r="269" spans="1:139" x14ac:dyDescent="0.2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  <c r="BO269" s="44"/>
      <c r="BP269" s="44"/>
      <c r="BQ269" s="44"/>
      <c r="BR269" s="44"/>
      <c r="BS269" s="44"/>
      <c r="BT269" s="44"/>
      <c r="BU269" s="44"/>
      <c r="BV269" s="44"/>
      <c r="BW269" s="44"/>
      <c r="BX269" s="44"/>
      <c r="BY269" s="44"/>
      <c r="BZ269" s="44"/>
      <c r="CA269" s="44"/>
      <c r="CB269" s="44"/>
      <c r="CC269" s="44"/>
      <c r="CD269" s="44"/>
      <c r="CE269" s="44"/>
      <c r="CF269" s="44"/>
      <c r="CG269" s="44"/>
      <c r="CH269" s="44"/>
      <c r="CI269" s="44"/>
      <c r="CJ269" s="44"/>
      <c r="CK269" s="44"/>
      <c r="CL269" s="44"/>
      <c r="CM269" s="44"/>
      <c r="CN269" s="44"/>
      <c r="CO269" s="44"/>
      <c r="CP269" s="44"/>
      <c r="CQ269" s="44"/>
      <c r="CR269" s="44"/>
      <c r="CS269" s="44"/>
      <c r="CT269" s="44"/>
      <c r="CU269" s="44"/>
      <c r="CV269" s="44"/>
      <c r="CW269" s="44"/>
      <c r="CX269" s="44"/>
      <c r="CY269" s="44"/>
      <c r="CZ269" s="44"/>
      <c r="DA269" s="44"/>
      <c r="DB269" s="44"/>
      <c r="DC269" s="44"/>
      <c r="DD269" s="44"/>
      <c r="DE269" s="44"/>
      <c r="DF269" s="44"/>
      <c r="DG269" s="44"/>
      <c r="DH269" s="44"/>
      <c r="DI269" s="44"/>
      <c r="DJ269" s="44"/>
      <c r="DK269" s="44"/>
      <c r="DL269" s="44"/>
      <c r="DM269" s="44"/>
      <c r="DN269" s="44"/>
      <c r="DO269" s="44"/>
      <c r="DP269" s="44"/>
      <c r="DQ269" s="44"/>
      <c r="DR269" s="44"/>
      <c r="DS269" s="44"/>
      <c r="DT269" s="44"/>
      <c r="DU269" s="44"/>
      <c r="DV269" s="44"/>
      <c r="DW269" s="44"/>
      <c r="DX269" s="44"/>
      <c r="DY269" s="44"/>
      <c r="DZ269" s="44"/>
      <c r="EA269" s="44"/>
      <c r="EB269" s="44"/>
      <c r="EC269" s="44"/>
      <c r="ED269" s="44"/>
      <c r="EE269" s="44"/>
      <c r="EF269" s="44"/>
      <c r="EG269" s="44"/>
      <c r="EH269" s="44"/>
      <c r="EI269" s="44"/>
    </row>
    <row r="270" spans="1:139" x14ac:dyDescent="0.2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  <c r="CB270" s="44"/>
      <c r="CC270" s="44"/>
      <c r="CD270" s="44"/>
      <c r="CE270" s="44"/>
      <c r="CF270" s="44"/>
      <c r="CG270" s="44"/>
      <c r="CH270" s="44"/>
      <c r="CI270" s="44"/>
      <c r="CJ270" s="44"/>
      <c r="CK270" s="44"/>
      <c r="CL270" s="44"/>
      <c r="CM270" s="44"/>
      <c r="CN270" s="44"/>
      <c r="CO270" s="44"/>
      <c r="CP270" s="44"/>
      <c r="CQ270" s="44"/>
      <c r="CR270" s="44"/>
      <c r="CS270" s="44"/>
      <c r="CT270" s="44"/>
      <c r="CU270" s="44"/>
      <c r="CV270" s="44"/>
      <c r="CW270" s="44"/>
      <c r="CX270" s="44"/>
      <c r="CY270" s="44"/>
      <c r="CZ270" s="44"/>
      <c r="DA270" s="44"/>
      <c r="DB270" s="44"/>
      <c r="DC270" s="44"/>
      <c r="DD270" s="44"/>
      <c r="DE270" s="44"/>
      <c r="DF270" s="44"/>
      <c r="DG270" s="44"/>
      <c r="DH270" s="44"/>
      <c r="DI270" s="44"/>
      <c r="DJ270" s="44"/>
      <c r="DK270" s="44"/>
      <c r="DL270" s="44"/>
      <c r="DM270" s="44"/>
      <c r="DN270" s="44"/>
      <c r="DO270" s="44"/>
      <c r="DP270" s="44"/>
      <c r="DQ270" s="44"/>
      <c r="DR270" s="44"/>
      <c r="DS270" s="44"/>
      <c r="DT270" s="44"/>
      <c r="DU270" s="44"/>
      <c r="DV270" s="44"/>
      <c r="DW270" s="44"/>
      <c r="DX270" s="44"/>
      <c r="DY270" s="44"/>
      <c r="DZ270" s="44"/>
      <c r="EA270" s="44"/>
      <c r="EB270" s="44"/>
      <c r="EC270" s="44"/>
      <c r="ED270" s="44"/>
      <c r="EE270" s="44"/>
      <c r="EF270" s="44"/>
      <c r="EG270" s="44"/>
      <c r="EH270" s="44"/>
      <c r="EI270" s="44"/>
    </row>
    <row r="271" spans="1:139" x14ac:dyDescent="0.2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  <c r="BO271" s="44"/>
      <c r="BP271" s="44"/>
      <c r="BQ271" s="44"/>
      <c r="BR271" s="44"/>
      <c r="BS271" s="44"/>
      <c r="BT271" s="44"/>
      <c r="BU271" s="44"/>
      <c r="BV271" s="44"/>
      <c r="BW271" s="44"/>
      <c r="BX271" s="44"/>
      <c r="BY271" s="44"/>
      <c r="BZ271" s="44"/>
      <c r="CA271" s="44"/>
      <c r="CB271" s="44"/>
      <c r="CC271" s="44"/>
      <c r="CD271" s="44"/>
      <c r="CE271" s="44"/>
      <c r="CF271" s="44"/>
      <c r="CG271" s="44"/>
      <c r="CH271" s="44"/>
      <c r="CI271" s="44"/>
      <c r="CJ271" s="44"/>
      <c r="CK271" s="44"/>
      <c r="CL271" s="44"/>
      <c r="CM271" s="44"/>
      <c r="CN271" s="44"/>
      <c r="CO271" s="44"/>
      <c r="CP271" s="44"/>
      <c r="CQ271" s="44"/>
      <c r="CR271" s="44"/>
      <c r="CS271" s="44"/>
      <c r="CT271" s="44"/>
      <c r="CU271" s="44"/>
      <c r="CV271" s="44"/>
      <c r="CW271" s="44"/>
      <c r="CX271" s="44"/>
      <c r="CY271" s="44"/>
      <c r="CZ271" s="44"/>
      <c r="DA271" s="44"/>
      <c r="DB271" s="44"/>
      <c r="DC271" s="44"/>
      <c r="DD271" s="44"/>
      <c r="DE271" s="44"/>
      <c r="DF271" s="44"/>
      <c r="DG271" s="44"/>
      <c r="DH271" s="44"/>
      <c r="DI271" s="44"/>
      <c r="DJ271" s="44"/>
      <c r="DK271" s="44"/>
      <c r="DL271" s="44"/>
      <c r="DM271" s="44"/>
      <c r="DN271" s="44"/>
      <c r="DO271" s="44"/>
      <c r="DP271" s="44"/>
      <c r="DQ271" s="44"/>
      <c r="DR271" s="44"/>
      <c r="DS271" s="44"/>
      <c r="DT271" s="44"/>
      <c r="DU271" s="44"/>
      <c r="DV271" s="44"/>
      <c r="DW271" s="44"/>
      <c r="DX271" s="44"/>
      <c r="DY271" s="44"/>
      <c r="DZ271" s="44"/>
      <c r="EA271" s="44"/>
      <c r="EB271" s="44"/>
      <c r="EC271" s="44"/>
      <c r="ED271" s="44"/>
      <c r="EE271" s="44"/>
      <c r="EF271" s="44"/>
      <c r="EG271" s="44"/>
      <c r="EH271" s="44"/>
      <c r="EI271" s="44"/>
    </row>
    <row r="272" spans="1:139" x14ac:dyDescent="0.2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  <c r="BO272" s="44"/>
      <c r="BP272" s="44"/>
      <c r="BQ272" s="44"/>
      <c r="BR272" s="44"/>
      <c r="BS272" s="44"/>
      <c r="BT272" s="44"/>
      <c r="BU272" s="44"/>
      <c r="BV272" s="44"/>
      <c r="BW272" s="44"/>
      <c r="BX272" s="44"/>
      <c r="BY272" s="44"/>
      <c r="BZ272" s="44"/>
      <c r="CA272" s="44"/>
      <c r="CB272" s="44"/>
      <c r="CC272" s="44"/>
      <c r="CD272" s="44"/>
      <c r="CE272" s="44"/>
      <c r="CF272" s="44"/>
      <c r="CG272" s="44"/>
      <c r="CH272" s="44"/>
      <c r="CI272" s="44"/>
      <c r="CJ272" s="44"/>
      <c r="CK272" s="44"/>
      <c r="CL272" s="44"/>
      <c r="CM272" s="44"/>
      <c r="CN272" s="44"/>
      <c r="CO272" s="44"/>
      <c r="CP272" s="44"/>
      <c r="CQ272" s="44"/>
      <c r="CR272" s="44"/>
      <c r="CS272" s="44"/>
      <c r="CT272" s="44"/>
      <c r="CU272" s="44"/>
      <c r="CV272" s="44"/>
      <c r="CW272" s="44"/>
      <c r="CX272" s="44"/>
      <c r="CY272" s="44"/>
      <c r="CZ272" s="44"/>
      <c r="DA272" s="44"/>
      <c r="DB272" s="44"/>
      <c r="DC272" s="44"/>
      <c r="DD272" s="44"/>
      <c r="DE272" s="44"/>
      <c r="DF272" s="44"/>
      <c r="DG272" s="44"/>
      <c r="DH272" s="44"/>
      <c r="DI272" s="44"/>
      <c r="DJ272" s="44"/>
      <c r="DK272" s="44"/>
      <c r="DL272" s="44"/>
      <c r="DM272" s="44"/>
      <c r="DN272" s="44"/>
      <c r="DO272" s="44"/>
      <c r="DP272" s="44"/>
      <c r="DQ272" s="44"/>
      <c r="DR272" s="44"/>
      <c r="DS272" s="44"/>
      <c r="DT272" s="44"/>
      <c r="DU272" s="44"/>
      <c r="DV272" s="44"/>
      <c r="DW272" s="44"/>
      <c r="DX272" s="44"/>
      <c r="DY272" s="44"/>
      <c r="DZ272" s="44"/>
      <c r="EA272" s="44"/>
      <c r="EB272" s="44"/>
      <c r="EC272" s="44"/>
      <c r="ED272" s="44"/>
      <c r="EE272" s="44"/>
      <c r="EF272" s="44"/>
      <c r="EG272" s="44"/>
      <c r="EH272" s="44"/>
      <c r="EI272" s="44"/>
    </row>
    <row r="273" spans="1:139" x14ac:dyDescent="0.2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  <c r="BL273" s="44"/>
      <c r="BM273" s="44"/>
      <c r="BN273" s="44"/>
      <c r="BO273" s="44"/>
      <c r="BP273" s="44"/>
      <c r="BQ273" s="44"/>
      <c r="BR273" s="44"/>
      <c r="BS273" s="44"/>
      <c r="BT273" s="44"/>
      <c r="BU273" s="44"/>
      <c r="BV273" s="44"/>
      <c r="BW273" s="44"/>
      <c r="BX273" s="44"/>
      <c r="BY273" s="44"/>
      <c r="BZ273" s="44"/>
      <c r="CA273" s="44"/>
      <c r="CB273" s="44"/>
      <c r="CC273" s="44"/>
      <c r="CD273" s="44"/>
      <c r="CE273" s="44"/>
      <c r="CF273" s="44"/>
      <c r="CG273" s="44"/>
      <c r="CH273" s="44"/>
      <c r="CI273" s="44"/>
      <c r="CJ273" s="44"/>
      <c r="CK273" s="44"/>
      <c r="CL273" s="44"/>
      <c r="CM273" s="44"/>
      <c r="CN273" s="44"/>
      <c r="CO273" s="44"/>
      <c r="CP273" s="44"/>
      <c r="CQ273" s="44"/>
      <c r="CR273" s="44"/>
      <c r="CS273" s="44"/>
      <c r="CT273" s="44"/>
      <c r="CU273" s="44"/>
      <c r="CV273" s="44"/>
      <c r="CW273" s="44"/>
      <c r="CX273" s="44"/>
      <c r="CY273" s="44"/>
      <c r="CZ273" s="44"/>
      <c r="DA273" s="44"/>
      <c r="DB273" s="44"/>
      <c r="DC273" s="44"/>
      <c r="DD273" s="44"/>
      <c r="DE273" s="44"/>
      <c r="DF273" s="44"/>
      <c r="DG273" s="44"/>
      <c r="DH273" s="44"/>
      <c r="DI273" s="44"/>
      <c r="DJ273" s="44"/>
      <c r="DK273" s="44"/>
      <c r="DL273" s="44"/>
      <c r="DM273" s="44"/>
      <c r="DN273" s="44"/>
      <c r="DO273" s="44"/>
      <c r="DP273" s="44"/>
      <c r="DQ273" s="44"/>
      <c r="DR273" s="44"/>
      <c r="DS273" s="44"/>
      <c r="DT273" s="44"/>
      <c r="DU273" s="44"/>
      <c r="DV273" s="44"/>
      <c r="DW273" s="44"/>
      <c r="DX273" s="44"/>
      <c r="DY273" s="44"/>
      <c r="DZ273" s="44"/>
      <c r="EA273" s="44"/>
      <c r="EB273" s="44"/>
      <c r="EC273" s="44"/>
      <c r="ED273" s="44"/>
      <c r="EE273" s="44"/>
      <c r="EF273" s="44"/>
      <c r="EG273" s="44"/>
      <c r="EH273" s="44"/>
      <c r="EI273" s="44"/>
    </row>
    <row r="274" spans="1:139" x14ac:dyDescent="0.2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  <c r="BO274" s="44"/>
      <c r="BP274" s="44"/>
      <c r="BQ274" s="44"/>
      <c r="BR274" s="44"/>
      <c r="BS274" s="44"/>
      <c r="BT274" s="44"/>
      <c r="BU274" s="44"/>
      <c r="BV274" s="44"/>
      <c r="BW274" s="44"/>
      <c r="BX274" s="44"/>
      <c r="BY274" s="44"/>
      <c r="BZ274" s="44"/>
      <c r="CA274" s="44"/>
      <c r="CB274" s="44"/>
      <c r="CC274" s="44"/>
      <c r="CD274" s="44"/>
      <c r="CE274" s="44"/>
      <c r="CF274" s="44"/>
      <c r="CG274" s="44"/>
      <c r="CH274" s="44"/>
      <c r="CI274" s="44"/>
      <c r="CJ274" s="44"/>
      <c r="CK274" s="44"/>
      <c r="CL274" s="44"/>
      <c r="CM274" s="44"/>
      <c r="CN274" s="44"/>
      <c r="CO274" s="44"/>
      <c r="CP274" s="44"/>
      <c r="CQ274" s="44"/>
      <c r="CR274" s="44"/>
      <c r="CS274" s="44"/>
      <c r="CT274" s="44"/>
      <c r="CU274" s="44"/>
      <c r="CV274" s="44"/>
      <c r="CW274" s="44"/>
      <c r="CX274" s="44"/>
      <c r="CY274" s="44"/>
      <c r="CZ274" s="44"/>
      <c r="DA274" s="44"/>
      <c r="DB274" s="44"/>
      <c r="DC274" s="44"/>
      <c r="DD274" s="44"/>
      <c r="DE274" s="44"/>
      <c r="DF274" s="44"/>
      <c r="DG274" s="44"/>
      <c r="DH274" s="44"/>
      <c r="DI274" s="44"/>
      <c r="DJ274" s="44"/>
      <c r="DK274" s="44"/>
      <c r="DL274" s="44"/>
      <c r="DM274" s="44"/>
      <c r="DN274" s="44"/>
      <c r="DO274" s="44"/>
      <c r="DP274" s="44"/>
      <c r="DQ274" s="44"/>
      <c r="DR274" s="44"/>
      <c r="DS274" s="44"/>
      <c r="DT274" s="44"/>
      <c r="DU274" s="44"/>
      <c r="DV274" s="44"/>
      <c r="DW274" s="44"/>
      <c r="DX274" s="44"/>
      <c r="DY274" s="44"/>
      <c r="DZ274" s="44"/>
      <c r="EA274" s="44"/>
      <c r="EB274" s="44"/>
      <c r="EC274" s="44"/>
      <c r="ED274" s="44"/>
      <c r="EE274" s="44"/>
      <c r="EF274" s="44"/>
      <c r="EG274" s="44"/>
      <c r="EH274" s="44"/>
      <c r="EI274" s="44"/>
    </row>
    <row r="275" spans="1:139" x14ac:dyDescent="0.2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  <c r="BL275" s="44"/>
      <c r="BM275" s="44"/>
      <c r="BN275" s="44"/>
      <c r="BO275" s="44"/>
      <c r="BP275" s="44"/>
      <c r="BQ275" s="44"/>
      <c r="BR275" s="44"/>
      <c r="BS275" s="44"/>
      <c r="BT275" s="44"/>
      <c r="BU275" s="44"/>
      <c r="BV275" s="44"/>
      <c r="BW275" s="44"/>
      <c r="BX275" s="44"/>
      <c r="BY275" s="44"/>
      <c r="BZ275" s="44"/>
      <c r="CA275" s="44"/>
      <c r="CB275" s="44"/>
      <c r="CC275" s="44"/>
      <c r="CD275" s="44"/>
      <c r="CE275" s="44"/>
      <c r="CF275" s="44"/>
      <c r="CG275" s="44"/>
      <c r="CH275" s="44"/>
      <c r="CI275" s="44"/>
      <c r="CJ275" s="44"/>
      <c r="CK275" s="44"/>
      <c r="CL275" s="44"/>
      <c r="CM275" s="44"/>
      <c r="CN275" s="44"/>
      <c r="CO275" s="44"/>
      <c r="CP275" s="44"/>
      <c r="CQ275" s="44"/>
      <c r="CR275" s="44"/>
      <c r="CS275" s="44"/>
      <c r="CT275" s="44"/>
      <c r="CU275" s="44"/>
      <c r="CV275" s="44"/>
      <c r="CW275" s="44"/>
      <c r="CX275" s="44"/>
      <c r="CY275" s="44"/>
      <c r="CZ275" s="44"/>
      <c r="DA275" s="44"/>
      <c r="DB275" s="44"/>
      <c r="DC275" s="44"/>
      <c r="DD275" s="44"/>
      <c r="DE275" s="44"/>
      <c r="DF275" s="44"/>
      <c r="DG275" s="44"/>
      <c r="DH275" s="44"/>
      <c r="DI275" s="44"/>
      <c r="DJ275" s="44"/>
      <c r="DK275" s="44"/>
      <c r="DL275" s="44"/>
      <c r="DM275" s="44"/>
      <c r="DN275" s="44"/>
      <c r="DO275" s="44"/>
      <c r="DP275" s="44"/>
      <c r="DQ275" s="44"/>
      <c r="DR275" s="44"/>
      <c r="DS275" s="44"/>
      <c r="DT275" s="44"/>
      <c r="DU275" s="44"/>
      <c r="DV275" s="44"/>
      <c r="DW275" s="44"/>
      <c r="DX275" s="44"/>
      <c r="DY275" s="44"/>
      <c r="DZ275" s="44"/>
      <c r="EA275" s="44"/>
      <c r="EB275" s="44"/>
      <c r="EC275" s="44"/>
      <c r="ED275" s="44"/>
      <c r="EE275" s="44"/>
      <c r="EF275" s="44"/>
      <c r="EG275" s="44"/>
      <c r="EH275" s="44"/>
      <c r="EI275" s="44"/>
    </row>
    <row r="276" spans="1:139" x14ac:dyDescent="0.2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  <c r="BL276" s="44"/>
      <c r="BM276" s="44"/>
      <c r="BN276" s="44"/>
      <c r="BO276" s="44"/>
      <c r="BP276" s="44"/>
      <c r="BQ276" s="44"/>
      <c r="BR276" s="44"/>
      <c r="BS276" s="44"/>
      <c r="BT276" s="44"/>
      <c r="BU276" s="44"/>
      <c r="BV276" s="44"/>
      <c r="BW276" s="44"/>
      <c r="BX276" s="44"/>
      <c r="BY276" s="44"/>
      <c r="BZ276" s="44"/>
      <c r="CA276" s="44"/>
      <c r="CB276" s="44"/>
      <c r="CC276" s="44"/>
      <c r="CD276" s="44"/>
      <c r="CE276" s="44"/>
      <c r="CF276" s="44"/>
      <c r="CG276" s="44"/>
      <c r="CH276" s="44"/>
      <c r="CI276" s="44"/>
      <c r="CJ276" s="44"/>
      <c r="CK276" s="44"/>
      <c r="CL276" s="44"/>
      <c r="CM276" s="44"/>
      <c r="CN276" s="44"/>
      <c r="CO276" s="44"/>
      <c r="CP276" s="44"/>
      <c r="CQ276" s="44"/>
      <c r="CR276" s="44"/>
      <c r="CS276" s="44"/>
      <c r="CT276" s="44"/>
      <c r="CU276" s="44"/>
      <c r="CV276" s="44"/>
      <c r="CW276" s="44"/>
      <c r="CX276" s="44"/>
      <c r="CY276" s="44"/>
      <c r="CZ276" s="44"/>
      <c r="DA276" s="44"/>
      <c r="DB276" s="44"/>
      <c r="DC276" s="44"/>
      <c r="DD276" s="44"/>
      <c r="DE276" s="44"/>
      <c r="DF276" s="44"/>
      <c r="DG276" s="44"/>
      <c r="DH276" s="44"/>
      <c r="DI276" s="44"/>
      <c r="DJ276" s="44"/>
      <c r="DK276" s="44"/>
      <c r="DL276" s="44"/>
      <c r="DM276" s="44"/>
      <c r="DN276" s="44"/>
      <c r="DO276" s="44"/>
      <c r="DP276" s="44"/>
      <c r="DQ276" s="44"/>
      <c r="DR276" s="44"/>
      <c r="DS276" s="44"/>
      <c r="DT276" s="44"/>
      <c r="DU276" s="44"/>
      <c r="DV276" s="44"/>
      <c r="DW276" s="44"/>
      <c r="DX276" s="44"/>
      <c r="DY276" s="44"/>
      <c r="DZ276" s="44"/>
      <c r="EA276" s="44"/>
      <c r="EB276" s="44"/>
      <c r="EC276" s="44"/>
      <c r="ED276" s="44"/>
      <c r="EE276" s="44"/>
      <c r="EF276" s="44"/>
      <c r="EG276" s="44"/>
      <c r="EH276" s="44"/>
      <c r="EI276" s="44"/>
    </row>
    <row r="277" spans="1:139" x14ac:dyDescent="0.2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  <c r="BL277" s="44"/>
      <c r="BM277" s="44"/>
      <c r="BN277" s="44"/>
      <c r="BO277" s="44"/>
      <c r="BP277" s="44"/>
      <c r="BQ277" s="44"/>
      <c r="BR277" s="44"/>
      <c r="BS277" s="44"/>
      <c r="BT277" s="44"/>
      <c r="BU277" s="44"/>
      <c r="BV277" s="44"/>
      <c r="BW277" s="44"/>
      <c r="BX277" s="44"/>
      <c r="BY277" s="44"/>
      <c r="BZ277" s="44"/>
      <c r="CA277" s="44"/>
      <c r="CB277" s="44"/>
      <c r="CC277" s="44"/>
      <c r="CD277" s="44"/>
      <c r="CE277" s="44"/>
      <c r="CF277" s="44"/>
      <c r="CG277" s="44"/>
      <c r="CH277" s="44"/>
      <c r="CI277" s="44"/>
      <c r="CJ277" s="44"/>
      <c r="CK277" s="44"/>
      <c r="CL277" s="44"/>
      <c r="CM277" s="44"/>
      <c r="CN277" s="44"/>
      <c r="CO277" s="44"/>
      <c r="CP277" s="44"/>
      <c r="CQ277" s="44"/>
      <c r="CR277" s="44"/>
      <c r="CS277" s="44"/>
      <c r="CT277" s="44"/>
      <c r="CU277" s="44"/>
      <c r="CV277" s="44"/>
      <c r="CW277" s="44"/>
      <c r="CX277" s="44"/>
      <c r="CY277" s="44"/>
      <c r="CZ277" s="44"/>
      <c r="DA277" s="44"/>
      <c r="DB277" s="44"/>
      <c r="DC277" s="44"/>
      <c r="DD277" s="44"/>
      <c r="DE277" s="44"/>
      <c r="DF277" s="44"/>
      <c r="DG277" s="44"/>
      <c r="DH277" s="44"/>
      <c r="DI277" s="44"/>
      <c r="DJ277" s="44"/>
      <c r="DK277" s="44"/>
      <c r="DL277" s="44"/>
      <c r="DM277" s="44"/>
      <c r="DN277" s="44"/>
      <c r="DO277" s="44"/>
      <c r="DP277" s="44"/>
      <c r="DQ277" s="44"/>
      <c r="DR277" s="44"/>
      <c r="DS277" s="44"/>
      <c r="DT277" s="44"/>
      <c r="DU277" s="44"/>
      <c r="DV277" s="44"/>
      <c r="DW277" s="44"/>
      <c r="DX277" s="44"/>
      <c r="DY277" s="44"/>
      <c r="DZ277" s="44"/>
      <c r="EA277" s="44"/>
      <c r="EB277" s="44"/>
      <c r="EC277" s="44"/>
      <c r="ED277" s="44"/>
      <c r="EE277" s="44"/>
      <c r="EF277" s="44"/>
      <c r="EG277" s="44"/>
      <c r="EH277" s="44"/>
      <c r="EI277" s="44"/>
    </row>
    <row r="278" spans="1:139" x14ac:dyDescent="0.2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  <c r="BO278" s="44"/>
      <c r="BP278" s="44"/>
      <c r="BQ278" s="44"/>
      <c r="BR278" s="44"/>
      <c r="BS278" s="44"/>
      <c r="BT278" s="44"/>
      <c r="BU278" s="44"/>
      <c r="BV278" s="44"/>
      <c r="BW278" s="44"/>
      <c r="BX278" s="44"/>
      <c r="BY278" s="44"/>
      <c r="BZ278" s="44"/>
      <c r="CA278" s="44"/>
      <c r="CB278" s="44"/>
      <c r="CC278" s="44"/>
      <c r="CD278" s="44"/>
      <c r="CE278" s="44"/>
      <c r="CF278" s="44"/>
      <c r="CG278" s="44"/>
      <c r="CH278" s="44"/>
      <c r="CI278" s="44"/>
      <c r="CJ278" s="44"/>
      <c r="CK278" s="44"/>
      <c r="CL278" s="44"/>
      <c r="CM278" s="44"/>
      <c r="CN278" s="44"/>
      <c r="CO278" s="44"/>
      <c r="CP278" s="44"/>
      <c r="CQ278" s="44"/>
      <c r="CR278" s="44"/>
      <c r="CS278" s="44"/>
      <c r="CT278" s="44"/>
      <c r="CU278" s="44"/>
      <c r="CV278" s="44"/>
      <c r="CW278" s="44"/>
      <c r="CX278" s="44"/>
      <c r="CY278" s="44"/>
      <c r="CZ278" s="44"/>
      <c r="DA278" s="44"/>
      <c r="DB278" s="44"/>
      <c r="DC278" s="44"/>
      <c r="DD278" s="44"/>
      <c r="DE278" s="44"/>
      <c r="DF278" s="44"/>
      <c r="DG278" s="44"/>
      <c r="DH278" s="44"/>
      <c r="DI278" s="44"/>
      <c r="DJ278" s="44"/>
      <c r="DK278" s="44"/>
      <c r="DL278" s="44"/>
      <c r="DM278" s="44"/>
      <c r="DN278" s="44"/>
      <c r="DO278" s="44"/>
      <c r="DP278" s="44"/>
      <c r="DQ278" s="44"/>
      <c r="DR278" s="44"/>
      <c r="DS278" s="44"/>
      <c r="DT278" s="44"/>
      <c r="DU278" s="44"/>
      <c r="DV278" s="44"/>
      <c r="DW278" s="44"/>
      <c r="DX278" s="44"/>
      <c r="DY278" s="44"/>
      <c r="DZ278" s="44"/>
      <c r="EA278" s="44"/>
      <c r="EB278" s="44"/>
      <c r="EC278" s="44"/>
      <c r="ED278" s="44"/>
      <c r="EE278" s="44"/>
      <c r="EF278" s="44"/>
      <c r="EG278" s="44"/>
      <c r="EH278" s="44"/>
      <c r="EI278" s="44"/>
    </row>
    <row r="279" spans="1:139" x14ac:dyDescent="0.2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  <c r="BL279" s="44"/>
      <c r="BM279" s="44"/>
      <c r="BN279" s="44"/>
      <c r="BO279" s="44"/>
      <c r="BP279" s="44"/>
      <c r="BQ279" s="44"/>
      <c r="BR279" s="44"/>
      <c r="BS279" s="44"/>
      <c r="BT279" s="44"/>
      <c r="BU279" s="44"/>
      <c r="BV279" s="44"/>
      <c r="BW279" s="44"/>
      <c r="BX279" s="44"/>
      <c r="BY279" s="44"/>
      <c r="BZ279" s="44"/>
      <c r="CA279" s="44"/>
      <c r="CB279" s="44"/>
      <c r="CC279" s="44"/>
      <c r="CD279" s="44"/>
      <c r="CE279" s="44"/>
      <c r="CF279" s="44"/>
      <c r="CG279" s="44"/>
      <c r="CH279" s="44"/>
      <c r="CI279" s="44"/>
      <c r="CJ279" s="44"/>
      <c r="CK279" s="44"/>
      <c r="CL279" s="44"/>
      <c r="CM279" s="44"/>
      <c r="CN279" s="44"/>
      <c r="CO279" s="44"/>
      <c r="CP279" s="44"/>
      <c r="CQ279" s="44"/>
      <c r="CR279" s="44"/>
      <c r="CS279" s="44"/>
      <c r="CT279" s="44"/>
      <c r="CU279" s="44"/>
      <c r="CV279" s="44"/>
      <c r="CW279" s="44"/>
      <c r="CX279" s="44"/>
      <c r="CY279" s="44"/>
      <c r="CZ279" s="44"/>
      <c r="DA279" s="44"/>
      <c r="DB279" s="44"/>
      <c r="DC279" s="44"/>
      <c r="DD279" s="44"/>
      <c r="DE279" s="44"/>
      <c r="DF279" s="44"/>
      <c r="DG279" s="44"/>
      <c r="DH279" s="44"/>
      <c r="DI279" s="44"/>
      <c r="DJ279" s="44"/>
      <c r="DK279" s="44"/>
      <c r="DL279" s="44"/>
      <c r="DM279" s="44"/>
      <c r="DN279" s="44"/>
      <c r="DO279" s="44"/>
      <c r="DP279" s="44"/>
      <c r="DQ279" s="44"/>
      <c r="DR279" s="44"/>
      <c r="DS279" s="44"/>
      <c r="DT279" s="44"/>
      <c r="DU279" s="44"/>
      <c r="DV279" s="44"/>
      <c r="DW279" s="44"/>
      <c r="DX279" s="44"/>
      <c r="DY279" s="44"/>
      <c r="DZ279" s="44"/>
      <c r="EA279" s="44"/>
      <c r="EB279" s="44"/>
      <c r="EC279" s="44"/>
      <c r="ED279" s="44"/>
      <c r="EE279" s="44"/>
      <c r="EF279" s="44"/>
      <c r="EG279" s="44"/>
      <c r="EH279" s="44"/>
      <c r="EI279" s="44"/>
    </row>
    <row r="280" spans="1:139" x14ac:dyDescent="0.2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  <c r="BO280" s="44"/>
      <c r="BP280" s="44"/>
      <c r="BQ280" s="44"/>
      <c r="BR280" s="44"/>
      <c r="BS280" s="44"/>
      <c r="BT280" s="44"/>
      <c r="BU280" s="44"/>
      <c r="BV280" s="44"/>
      <c r="BW280" s="44"/>
      <c r="BX280" s="44"/>
      <c r="BY280" s="44"/>
      <c r="BZ280" s="44"/>
      <c r="CA280" s="44"/>
      <c r="CB280" s="44"/>
      <c r="CC280" s="44"/>
      <c r="CD280" s="44"/>
      <c r="CE280" s="44"/>
      <c r="CF280" s="44"/>
      <c r="CG280" s="44"/>
      <c r="CH280" s="44"/>
      <c r="CI280" s="44"/>
      <c r="CJ280" s="44"/>
      <c r="CK280" s="44"/>
      <c r="CL280" s="44"/>
      <c r="CM280" s="44"/>
      <c r="CN280" s="44"/>
      <c r="CO280" s="44"/>
      <c r="CP280" s="44"/>
      <c r="CQ280" s="44"/>
      <c r="CR280" s="44"/>
      <c r="CS280" s="44"/>
      <c r="CT280" s="44"/>
      <c r="CU280" s="44"/>
      <c r="CV280" s="44"/>
      <c r="CW280" s="44"/>
      <c r="CX280" s="44"/>
      <c r="CY280" s="44"/>
      <c r="CZ280" s="44"/>
      <c r="DA280" s="44"/>
      <c r="DB280" s="44"/>
      <c r="DC280" s="44"/>
      <c r="DD280" s="44"/>
      <c r="DE280" s="44"/>
      <c r="DF280" s="44"/>
      <c r="DG280" s="44"/>
      <c r="DH280" s="44"/>
      <c r="DI280" s="44"/>
      <c r="DJ280" s="44"/>
      <c r="DK280" s="44"/>
      <c r="DL280" s="44"/>
      <c r="DM280" s="44"/>
      <c r="DN280" s="44"/>
      <c r="DO280" s="44"/>
      <c r="DP280" s="44"/>
      <c r="DQ280" s="44"/>
      <c r="DR280" s="44"/>
      <c r="DS280" s="44"/>
      <c r="DT280" s="44"/>
      <c r="DU280" s="44"/>
      <c r="DV280" s="44"/>
      <c r="DW280" s="44"/>
      <c r="DX280" s="44"/>
      <c r="DY280" s="44"/>
      <c r="DZ280" s="44"/>
      <c r="EA280" s="44"/>
      <c r="EB280" s="44"/>
      <c r="EC280" s="44"/>
      <c r="ED280" s="44"/>
      <c r="EE280" s="44"/>
      <c r="EF280" s="44"/>
      <c r="EG280" s="44"/>
      <c r="EH280" s="44"/>
      <c r="EI280" s="44"/>
    </row>
    <row r="281" spans="1:139" x14ac:dyDescent="0.2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  <c r="BL281" s="44"/>
      <c r="BM281" s="44"/>
      <c r="BN281" s="44"/>
      <c r="BO281" s="44"/>
      <c r="BP281" s="44"/>
      <c r="BQ281" s="44"/>
      <c r="BR281" s="44"/>
      <c r="BS281" s="44"/>
      <c r="BT281" s="44"/>
      <c r="BU281" s="44"/>
      <c r="BV281" s="44"/>
      <c r="BW281" s="44"/>
      <c r="BX281" s="44"/>
      <c r="BY281" s="44"/>
      <c r="BZ281" s="44"/>
      <c r="CA281" s="44"/>
      <c r="CB281" s="44"/>
      <c r="CC281" s="44"/>
      <c r="CD281" s="44"/>
      <c r="CE281" s="44"/>
      <c r="CF281" s="44"/>
      <c r="CG281" s="44"/>
      <c r="CH281" s="44"/>
      <c r="CI281" s="44"/>
      <c r="CJ281" s="44"/>
      <c r="CK281" s="44"/>
      <c r="CL281" s="44"/>
      <c r="CM281" s="44"/>
      <c r="CN281" s="44"/>
      <c r="CO281" s="44"/>
      <c r="CP281" s="44"/>
      <c r="CQ281" s="44"/>
      <c r="CR281" s="44"/>
      <c r="CS281" s="44"/>
      <c r="CT281" s="44"/>
      <c r="CU281" s="44"/>
      <c r="CV281" s="44"/>
      <c r="CW281" s="44"/>
      <c r="CX281" s="44"/>
      <c r="CY281" s="44"/>
      <c r="CZ281" s="44"/>
      <c r="DA281" s="44"/>
      <c r="DB281" s="44"/>
      <c r="DC281" s="44"/>
      <c r="DD281" s="44"/>
      <c r="DE281" s="44"/>
      <c r="DF281" s="44"/>
      <c r="DG281" s="44"/>
      <c r="DH281" s="44"/>
      <c r="DI281" s="44"/>
      <c r="DJ281" s="44"/>
      <c r="DK281" s="44"/>
      <c r="DL281" s="44"/>
      <c r="DM281" s="44"/>
      <c r="DN281" s="44"/>
      <c r="DO281" s="44"/>
      <c r="DP281" s="44"/>
      <c r="DQ281" s="44"/>
      <c r="DR281" s="44"/>
      <c r="DS281" s="44"/>
      <c r="DT281" s="44"/>
      <c r="DU281" s="44"/>
      <c r="DV281" s="44"/>
      <c r="DW281" s="44"/>
      <c r="DX281" s="44"/>
      <c r="DY281" s="44"/>
      <c r="DZ281" s="44"/>
      <c r="EA281" s="44"/>
      <c r="EB281" s="44"/>
      <c r="EC281" s="44"/>
      <c r="ED281" s="44"/>
      <c r="EE281" s="44"/>
      <c r="EF281" s="44"/>
      <c r="EG281" s="44"/>
      <c r="EH281" s="44"/>
      <c r="EI281" s="44"/>
    </row>
    <row r="282" spans="1:139" x14ac:dyDescent="0.2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  <c r="BO282" s="44"/>
      <c r="BP282" s="44"/>
      <c r="BQ282" s="44"/>
      <c r="BR282" s="44"/>
      <c r="BS282" s="44"/>
      <c r="BT282" s="44"/>
      <c r="BU282" s="44"/>
      <c r="BV282" s="44"/>
      <c r="BW282" s="44"/>
      <c r="BX282" s="44"/>
      <c r="BY282" s="44"/>
      <c r="BZ282" s="44"/>
      <c r="CA282" s="44"/>
      <c r="CB282" s="44"/>
      <c r="CC282" s="44"/>
      <c r="CD282" s="44"/>
      <c r="CE282" s="44"/>
      <c r="CF282" s="44"/>
      <c r="CG282" s="44"/>
      <c r="CH282" s="44"/>
      <c r="CI282" s="44"/>
      <c r="CJ282" s="44"/>
      <c r="CK282" s="44"/>
      <c r="CL282" s="44"/>
      <c r="CM282" s="44"/>
      <c r="CN282" s="44"/>
      <c r="CO282" s="44"/>
      <c r="CP282" s="44"/>
      <c r="CQ282" s="44"/>
      <c r="CR282" s="44"/>
      <c r="CS282" s="44"/>
      <c r="CT282" s="44"/>
      <c r="CU282" s="44"/>
      <c r="CV282" s="44"/>
      <c r="CW282" s="44"/>
      <c r="CX282" s="44"/>
      <c r="CY282" s="44"/>
      <c r="CZ282" s="44"/>
      <c r="DA282" s="44"/>
      <c r="DB282" s="44"/>
      <c r="DC282" s="44"/>
      <c r="DD282" s="44"/>
      <c r="DE282" s="44"/>
      <c r="DF282" s="44"/>
      <c r="DG282" s="44"/>
      <c r="DH282" s="44"/>
      <c r="DI282" s="44"/>
      <c r="DJ282" s="44"/>
      <c r="DK282" s="44"/>
      <c r="DL282" s="44"/>
      <c r="DM282" s="44"/>
      <c r="DN282" s="44"/>
      <c r="DO282" s="44"/>
      <c r="DP282" s="44"/>
      <c r="DQ282" s="44"/>
      <c r="DR282" s="44"/>
      <c r="DS282" s="44"/>
      <c r="DT282" s="44"/>
      <c r="DU282" s="44"/>
      <c r="DV282" s="44"/>
      <c r="DW282" s="44"/>
      <c r="DX282" s="44"/>
      <c r="DY282" s="44"/>
      <c r="DZ282" s="44"/>
      <c r="EA282" s="44"/>
      <c r="EB282" s="44"/>
      <c r="EC282" s="44"/>
      <c r="ED282" s="44"/>
      <c r="EE282" s="44"/>
      <c r="EF282" s="44"/>
      <c r="EG282" s="44"/>
      <c r="EH282" s="44"/>
      <c r="EI282" s="44"/>
    </row>
    <row r="283" spans="1:139" x14ac:dyDescent="0.2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  <c r="BO283" s="44"/>
      <c r="BP283" s="44"/>
      <c r="BQ283" s="44"/>
      <c r="BR283" s="44"/>
      <c r="BS283" s="44"/>
      <c r="BT283" s="44"/>
      <c r="BU283" s="44"/>
      <c r="BV283" s="44"/>
      <c r="BW283" s="44"/>
      <c r="BX283" s="44"/>
      <c r="BY283" s="44"/>
      <c r="BZ283" s="44"/>
      <c r="CA283" s="44"/>
      <c r="CB283" s="44"/>
      <c r="CC283" s="44"/>
      <c r="CD283" s="44"/>
      <c r="CE283" s="44"/>
      <c r="CF283" s="44"/>
      <c r="CG283" s="44"/>
      <c r="CH283" s="44"/>
      <c r="CI283" s="44"/>
      <c r="CJ283" s="44"/>
      <c r="CK283" s="44"/>
      <c r="CL283" s="44"/>
      <c r="CM283" s="44"/>
      <c r="CN283" s="44"/>
      <c r="CO283" s="44"/>
      <c r="CP283" s="44"/>
      <c r="CQ283" s="44"/>
      <c r="CR283" s="44"/>
      <c r="CS283" s="44"/>
      <c r="CT283" s="44"/>
      <c r="CU283" s="44"/>
      <c r="CV283" s="44"/>
      <c r="CW283" s="44"/>
      <c r="CX283" s="44"/>
      <c r="CY283" s="44"/>
      <c r="CZ283" s="44"/>
      <c r="DA283" s="44"/>
      <c r="DB283" s="44"/>
      <c r="DC283" s="44"/>
      <c r="DD283" s="44"/>
      <c r="DE283" s="44"/>
      <c r="DF283" s="44"/>
      <c r="DG283" s="44"/>
      <c r="DH283" s="44"/>
      <c r="DI283" s="44"/>
      <c r="DJ283" s="44"/>
      <c r="DK283" s="44"/>
      <c r="DL283" s="44"/>
      <c r="DM283" s="44"/>
      <c r="DN283" s="44"/>
      <c r="DO283" s="44"/>
      <c r="DP283" s="44"/>
      <c r="DQ283" s="44"/>
      <c r="DR283" s="44"/>
      <c r="DS283" s="44"/>
      <c r="DT283" s="44"/>
      <c r="DU283" s="44"/>
      <c r="DV283" s="44"/>
      <c r="DW283" s="44"/>
      <c r="DX283" s="44"/>
      <c r="DY283" s="44"/>
      <c r="DZ283" s="44"/>
      <c r="EA283" s="44"/>
      <c r="EB283" s="44"/>
      <c r="EC283" s="44"/>
      <c r="ED283" s="44"/>
      <c r="EE283" s="44"/>
      <c r="EF283" s="44"/>
      <c r="EG283" s="44"/>
      <c r="EH283" s="44"/>
      <c r="EI283" s="44"/>
    </row>
    <row r="284" spans="1:139" x14ac:dyDescent="0.2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  <c r="BO284" s="44"/>
      <c r="BP284" s="44"/>
      <c r="BQ284" s="44"/>
      <c r="BR284" s="44"/>
      <c r="BS284" s="44"/>
      <c r="BT284" s="44"/>
      <c r="BU284" s="44"/>
      <c r="BV284" s="44"/>
      <c r="BW284" s="44"/>
      <c r="BX284" s="44"/>
      <c r="BY284" s="44"/>
      <c r="BZ284" s="44"/>
      <c r="CA284" s="44"/>
      <c r="CB284" s="44"/>
      <c r="CC284" s="44"/>
      <c r="CD284" s="44"/>
      <c r="CE284" s="44"/>
      <c r="CF284" s="44"/>
      <c r="CG284" s="44"/>
      <c r="CH284" s="44"/>
      <c r="CI284" s="44"/>
      <c r="CJ284" s="44"/>
      <c r="CK284" s="44"/>
      <c r="CL284" s="44"/>
      <c r="CM284" s="44"/>
      <c r="CN284" s="44"/>
      <c r="CO284" s="44"/>
      <c r="CP284" s="44"/>
      <c r="CQ284" s="44"/>
      <c r="CR284" s="44"/>
      <c r="CS284" s="44"/>
      <c r="CT284" s="44"/>
      <c r="CU284" s="44"/>
      <c r="CV284" s="44"/>
      <c r="CW284" s="44"/>
      <c r="CX284" s="44"/>
      <c r="CY284" s="44"/>
      <c r="CZ284" s="44"/>
      <c r="DA284" s="44"/>
      <c r="DB284" s="44"/>
      <c r="DC284" s="44"/>
      <c r="DD284" s="44"/>
      <c r="DE284" s="44"/>
      <c r="DF284" s="44"/>
      <c r="DG284" s="44"/>
      <c r="DH284" s="44"/>
      <c r="DI284" s="44"/>
      <c r="DJ284" s="44"/>
      <c r="DK284" s="44"/>
      <c r="DL284" s="44"/>
      <c r="DM284" s="44"/>
      <c r="DN284" s="44"/>
      <c r="DO284" s="44"/>
      <c r="DP284" s="44"/>
      <c r="DQ284" s="44"/>
      <c r="DR284" s="44"/>
      <c r="DS284" s="44"/>
      <c r="DT284" s="44"/>
      <c r="DU284" s="44"/>
      <c r="DV284" s="44"/>
      <c r="DW284" s="44"/>
      <c r="DX284" s="44"/>
      <c r="DY284" s="44"/>
      <c r="DZ284" s="44"/>
      <c r="EA284" s="44"/>
      <c r="EB284" s="44"/>
      <c r="EC284" s="44"/>
      <c r="ED284" s="44"/>
      <c r="EE284" s="44"/>
      <c r="EF284" s="44"/>
      <c r="EG284" s="44"/>
      <c r="EH284" s="44"/>
      <c r="EI284" s="44"/>
    </row>
    <row r="285" spans="1:139" x14ac:dyDescent="0.2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44"/>
      <c r="BS285" s="44"/>
      <c r="BT285" s="44"/>
      <c r="BU285" s="44"/>
      <c r="BV285" s="44"/>
      <c r="BW285" s="44"/>
      <c r="BX285" s="44"/>
      <c r="BY285" s="44"/>
      <c r="BZ285" s="44"/>
      <c r="CA285" s="44"/>
      <c r="CB285" s="44"/>
      <c r="CC285" s="44"/>
      <c r="CD285" s="44"/>
      <c r="CE285" s="44"/>
      <c r="CF285" s="44"/>
      <c r="CG285" s="44"/>
      <c r="CH285" s="44"/>
      <c r="CI285" s="44"/>
      <c r="CJ285" s="44"/>
      <c r="CK285" s="44"/>
      <c r="CL285" s="44"/>
      <c r="CM285" s="44"/>
      <c r="CN285" s="44"/>
      <c r="CO285" s="44"/>
      <c r="CP285" s="44"/>
      <c r="CQ285" s="44"/>
      <c r="CR285" s="44"/>
      <c r="CS285" s="44"/>
      <c r="CT285" s="44"/>
      <c r="CU285" s="44"/>
      <c r="CV285" s="44"/>
      <c r="CW285" s="44"/>
      <c r="CX285" s="44"/>
      <c r="CY285" s="44"/>
      <c r="CZ285" s="44"/>
      <c r="DA285" s="44"/>
      <c r="DB285" s="44"/>
      <c r="DC285" s="44"/>
      <c r="DD285" s="44"/>
      <c r="DE285" s="44"/>
      <c r="DF285" s="44"/>
      <c r="DG285" s="44"/>
      <c r="DH285" s="44"/>
      <c r="DI285" s="44"/>
      <c r="DJ285" s="44"/>
      <c r="DK285" s="44"/>
      <c r="DL285" s="44"/>
      <c r="DM285" s="44"/>
      <c r="DN285" s="44"/>
      <c r="DO285" s="44"/>
      <c r="DP285" s="44"/>
      <c r="DQ285" s="44"/>
      <c r="DR285" s="44"/>
      <c r="DS285" s="44"/>
      <c r="DT285" s="44"/>
      <c r="DU285" s="44"/>
      <c r="DV285" s="44"/>
      <c r="DW285" s="44"/>
      <c r="DX285" s="44"/>
      <c r="DY285" s="44"/>
      <c r="DZ285" s="44"/>
      <c r="EA285" s="44"/>
      <c r="EB285" s="44"/>
      <c r="EC285" s="44"/>
      <c r="ED285" s="44"/>
      <c r="EE285" s="44"/>
      <c r="EF285" s="44"/>
      <c r="EG285" s="44"/>
      <c r="EH285" s="44"/>
      <c r="EI285" s="44"/>
    </row>
    <row r="286" spans="1:139" x14ac:dyDescent="0.2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44"/>
      <c r="BS286" s="44"/>
      <c r="BT286" s="44"/>
      <c r="BU286" s="44"/>
      <c r="BV286" s="44"/>
      <c r="BW286" s="44"/>
      <c r="BX286" s="44"/>
      <c r="BY286" s="44"/>
      <c r="BZ286" s="44"/>
      <c r="CA286" s="44"/>
      <c r="CB286" s="44"/>
      <c r="CC286" s="44"/>
      <c r="CD286" s="44"/>
      <c r="CE286" s="44"/>
      <c r="CF286" s="44"/>
      <c r="CG286" s="44"/>
      <c r="CH286" s="44"/>
      <c r="CI286" s="44"/>
      <c r="CJ286" s="44"/>
      <c r="CK286" s="44"/>
      <c r="CL286" s="44"/>
      <c r="CM286" s="44"/>
      <c r="CN286" s="44"/>
      <c r="CO286" s="44"/>
      <c r="CP286" s="44"/>
      <c r="CQ286" s="44"/>
      <c r="CR286" s="44"/>
      <c r="CS286" s="44"/>
      <c r="CT286" s="44"/>
      <c r="CU286" s="44"/>
      <c r="CV286" s="44"/>
      <c r="CW286" s="44"/>
      <c r="CX286" s="44"/>
      <c r="CY286" s="44"/>
      <c r="CZ286" s="44"/>
      <c r="DA286" s="44"/>
      <c r="DB286" s="44"/>
      <c r="DC286" s="44"/>
      <c r="DD286" s="44"/>
      <c r="DE286" s="44"/>
      <c r="DF286" s="44"/>
      <c r="DG286" s="44"/>
      <c r="DH286" s="44"/>
      <c r="DI286" s="44"/>
      <c r="DJ286" s="44"/>
      <c r="DK286" s="44"/>
      <c r="DL286" s="44"/>
      <c r="DM286" s="44"/>
      <c r="DN286" s="44"/>
      <c r="DO286" s="44"/>
      <c r="DP286" s="44"/>
      <c r="DQ286" s="44"/>
      <c r="DR286" s="44"/>
      <c r="DS286" s="44"/>
      <c r="DT286" s="44"/>
      <c r="DU286" s="44"/>
      <c r="DV286" s="44"/>
      <c r="DW286" s="44"/>
      <c r="DX286" s="44"/>
      <c r="DY286" s="44"/>
      <c r="DZ286" s="44"/>
      <c r="EA286" s="44"/>
      <c r="EB286" s="44"/>
      <c r="EC286" s="44"/>
      <c r="ED286" s="44"/>
      <c r="EE286" s="44"/>
      <c r="EF286" s="44"/>
      <c r="EG286" s="44"/>
      <c r="EH286" s="44"/>
      <c r="EI286" s="44"/>
    </row>
    <row r="287" spans="1:139" x14ac:dyDescent="0.2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44"/>
      <c r="BS287" s="44"/>
      <c r="BT287" s="44"/>
      <c r="BU287" s="44"/>
      <c r="BV287" s="44"/>
      <c r="BW287" s="44"/>
      <c r="BX287" s="44"/>
      <c r="BY287" s="44"/>
      <c r="BZ287" s="44"/>
      <c r="CA287" s="44"/>
      <c r="CB287" s="44"/>
      <c r="CC287" s="44"/>
      <c r="CD287" s="44"/>
      <c r="CE287" s="44"/>
      <c r="CF287" s="44"/>
      <c r="CG287" s="44"/>
      <c r="CH287" s="44"/>
      <c r="CI287" s="44"/>
      <c r="CJ287" s="44"/>
      <c r="CK287" s="44"/>
      <c r="CL287" s="44"/>
      <c r="CM287" s="44"/>
      <c r="CN287" s="44"/>
      <c r="CO287" s="44"/>
      <c r="CP287" s="44"/>
      <c r="CQ287" s="44"/>
      <c r="CR287" s="44"/>
      <c r="CS287" s="44"/>
      <c r="CT287" s="44"/>
      <c r="CU287" s="44"/>
      <c r="CV287" s="44"/>
      <c r="CW287" s="44"/>
      <c r="CX287" s="44"/>
      <c r="CY287" s="44"/>
      <c r="CZ287" s="44"/>
      <c r="DA287" s="44"/>
      <c r="DB287" s="44"/>
      <c r="DC287" s="44"/>
      <c r="DD287" s="44"/>
      <c r="DE287" s="44"/>
      <c r="DF287" s="44"/>
      <c r="DG287" s="44"/>
      <c r="DH287" s="44"/>
      <c r="DI287" s="44"/>
      <c r="DJ287" s="44"/>
      <c r="DK287" s="44"/>
      <c r="DL287" s="44"/>
      <c r="DM287" s="44"/>
      <c r="DN287" s="44"/>
      <c r="DO287" s="44"/>
      <c r="DP287" s="44"/>
      <c r="DQ287" s="44"/>
      <c r="DR287" s="44"/>
      <c r="DS287" s="44"/>
      <c r="DT287" s="44"/>
      <c r="DU287" s="44"/>
      <c r="DV287" s="44"/>
      <c r="DW287" s="44"/>
      <c r="DX287" s="44"/>
      <c r="DY287" s="44"/>
      <c r="DZ287" s="44"/>
      <c r="EA287" s="44"/>
      <c r="EB287" s="44"/>
      <c r="EC287" s="44"/>
      <c r="ED287" s="44"/>
      <c r="EE287" s="44"/>
      <c r="EF287" s="44"/>
      <c r="EG287" s="44"/>
      <c r="EH287" s="44"/>
      <c r="EI287" s="44"/>
    </row>
    <row r="288" spans="1:139" x14ac:dyDescent="0.2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44"/>
      <c r="BS288" s="44"/>
      <c r="BT288" s="44"/>
      <c r="BU288" s="44"/>
      <c r="BV288" s="44"/>
      <c r="BW288" s="44"/>
      <c r="BX288" s="44"/>
      <c r="BY288" s="44"/>
      <c r="BZ288" s="44"/>
      <c r="CA288" s="44"/>
      <c r="CB288" s="44"/>
      <c r="CC288" s="44"/>
      <c r="CD288" s="44"/>
      <c r="CE288" s="44"/>
      <c r="CF288" s="44"/>
      <c r="CG288" s="44"/>
      <c r="CH288" s="44"/>
      <c r="CI288" s="44"/>
      <c r="CJ288" s="44"/>
      <c r="CK288" s="44"/>
      <c r="CL288" s="44"/>
      <c r="CM288" s="44"/>
      <c r="CN288" s="44"/>
      <c r="CO288" s="44"/>
      <c r="CP288" s="44"/>
      <c r="CQ288" s="44"/>
      <c r="CR288" s="44"/>
      <c r="CS288" s="44"/>
      <c r="CT288" s="44"/>
      <c r="CU288" s="44"/>
      <c r="CV288" s="44"/>
      <c r="CW288" s="44"/>
      <c r="CX288" s="44"/>
      <c r="CY288" s="44"/>
      <c r="CZ288" s="44"/>
      <c r="DA288" s="44"/>
      <c r="DB288" s="44"/>
      <c r="DC288" s="44"/>
      <c r="DD288" s="44"/>
      <c r="DE288" s="44"/>
      <c r="DF288" s="44"/>
      <c r="DG288" s="44"/>
      <c r="DH288" s="44"/>
      <c r="DI288" s="44"/>
      <c r="DJ288" s="44"/>
      <c r="DK288" s="44"/>
      <c r="DL288" s="44"/>
      <c r="DM288" s="44"/>
      <c r="DN288" s="44"/>
      <c r="DO288" s="44"/>
      <c r="DP288" s="44"/>
      <c r="DQ288" s="44"/>
      <c r="DR288" s="44"/>
      <c r="DS288" s="44"/>
      <c r="DT288" s="44"/>
      <c r="DU288" s="44"/>
      <c r="DV288" s="44"/>
      <c r="DW288" s="44"/>
      <c r="DX288" s="44"/>
      <c r="DY288" s="44"/>
      <c r="DZ288" s="44"/>
      <c r="EA288" s="44"/>
      <c r="EB288" s="44"/>
      <c r="EC288" s="44"/>
      <c r="ED288" s="44"/>
      <c r="EE288" s="44"/>
      <c r="EF288" s="44"/>
      <c r="EG288" s="44"/>
      <c r="EH288" s="44"/>
      <c r="EI288" s="44"/>
    </row>
    <row r="289" spans="1:139" x14ac:dyDescent="0.2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44"/>
      <c r="BS289" s="44"/>
      <c r="BT289" s="44"/>
      <c r="BU289" s="44"/>
      <c r="BV289" s="44"/>
      <c r="BW289" s="44"/>
      <c r="BX289" s="44"/>
      <c r="BY289" s="44"/>
      <c r="BZ289" s="44"/>
      <c r="CA289" s="44"/>
      <c r="CB289" s="44"/>
      <c r="CC289" s="44"/>
      <c r="CD289" s="44"/>
      <c r="CE289" s="44"/>
      <c r="CF289" s="44"/>
      <c r="CG289" s="44"/>
      <c r="CH289" s="44"/>
      <c r="CI289" s="44"/>
      <c r="CJ289" s="44"/>
      <c r="CK289" s="44"/>
      <c r="CL289" s="44"/>
      <c r="CM289" s="44"/>
      <c r="CN289" s="44"/>
      <c r="CO289" s="44"/>
      <c r="CP289" s="44"/>
      <c r="CQ289" s="44"/>
      <c r="CR289" s="44"/>
      <c r="CS289" s="44"/>
      <c r="CT289" s="44"/>
      <c r="CU289" s="44"/>
      <c r="CV289" s="44"/>
      <c r="CW289" s="44"/>
      <c r="CX289" s="44"/>
      <c r="CY289" s="44"/>
      <c r="CZ289" s="44"/>
      <c r="DA289" s="44"/>
      <c r="DB289" s="44"/>
      <c r="DC289" s="44"/>
      <c r="DD289" s="44"/>
      <c r="DE289" s="44"/>
      <c r="DF289" s="44"/>
      <c r="DG289" s="44"/>
      <c r="DH289" s="44"/>
      <c r="DI289" s="44"/>
      <c r="DJ289" s="44"/>
      <c r="DK289" s="44"/>
      <c r="DL289" s="44"/>
      <c r="DM289" s="44"/>
      <c r="DN289" s="44"/>
      <c r="DO289" s="44"/>
      <c r="DP289" s="44"/>
      <c r="DQ289" s="44"/>
      <c r="DR289" s="44"/>
      <c r="DS289" s="44"/>
      <c r="DT289" s="44"/>
      <c r="DU289" s="44"/>
      <c r="DV289" s="44"/>
      <c r="DW289" s="44"/>
      <c r="DX289" s="44"/>
      <c r="DY289" s="44"/>
      <c r="DZ289" s="44"/>
      <c r="EA289" s="44"/>
      <c r="EB289" s="44"/>
      <c r="EC289" s="44"/>
      <c r="ED289" s="44"/>
      <c r="EE289" s="44"/>
      <c r="EF289" s="44"/>
      <c r="EG289" s="44"/>
      <c r="EH289" s="44"/>
      <c r="EI289" s="44"/>
    </row>
    <row r="290" spans="1:139" x14ac:dyDescent="0.2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44"/>
      <c r="BS290" s="44"/>
      <c r="BT290" s="44"/>
      <c r="BU290" s="44"/>
      <c r="BV290" s="44"/>
      <c r="BW290" s="44"/>
      <c r="BX290" s="44"/>
      <c r="BY290" s="44"/>
      <c r="BZ290" s="44"/>
      <c r="CA290" s="44"/>
      <c r="CB290" s="44"/>
      <c r="CC290" s="44"/>
      <c r="CD290" s="44"/>
      <c r="CE290" s="44"/>
      <c r="CF290" s="44"/>
      <c r="CG290" s="44"/>
      <c r="CH290" s="44"/>
      <c r="CI290" s="44"/>
      <c r="CJ290" s="44"/>
      <c r="CK290" s="44"/>
      <c r="CL290" s="44"/>
      <c r="CM290" s="44"/>
      <c r="CN290" s="44"/>
      <c r="CO290" s="44"/>
      <c r="CP290" s="44"/>
      <c r="CQ290" s="44"/>
      <c r="CR290" s="44"/>
      <c r="CS290" s="44"/>
      <c r="CT290" s="44"/>
      <c r="CU290" s="44"/>
      <c r="CV290" s="44"/>
      <c r="CW290" s="44"/>
      <c r="CX290" s="44"/>
      <c r="CY290" s="44"/>
      <c r="CZ290" s="44"/>
      <c r="DA290" s="44"/>
      <c r="DB290" s="44"/>
      <c r="DC290" s="44"/>
      <c r="DD290" s="44"/>
      <c r="DE290" s="44"/>
      <c r="DF290" s="44"/>
      <c r="DG290" s="44"/>
      <c r="DH290" s="44"/>
      <c r="DI290" s="44"/>
      <c r="DJ290" s="44"/>
      <c r="DK290" s="44"/>
      <c r="DL290" s="44"/>
      <c r="DM290" s="44"/>
      <c r="DN290" s="44"/>
      <c r="DO290" s="44"/>
      <c r="DP290" s="44"/>
      <c r="DQ290" s="44"/>
      <c r="DR290" s="44"/>
      <c r="DS290" s="44"/>
      <c r="DT290" s="44"/>
      <c r="DU290" s="44"/>
      <c r="DV290" s="44"/>
      <c r="DW290" s="44"/>
      <c r="DX290" s="44"/>
      <c r="DY290" s="44"/>
      <c r="DZ290" s="44"/>
      <c r="EA290" s="44"/>
      <c r="EB290" s="44"/>
      <c r="EC290" s="44"/>
      <c r="ED290" s="44"/>
      <c r="EE290" s="44"/>
      <c r="EF290" s="44"/>
      <c r="EG290" s="44"/>
      <c r="EH290" s="44"/>
      <c r="EI290" s="44"/>
    </row>
    <row r="291" spans="1:139" x14ac:dyDescent="0.2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44"/>
      <c r="BS291" s="44"/>
      <c r="BT291" s="44"/>
      <c r="BU291" s="44"/>
      <c r="BV291" s="44"/>
      <c r="BW291" s="44"/>
      <c r="BX291" s="44"/>
      <c r="BY291" s="44"/>
      <c r="BZ291" s="44"/>
      <c r="CA291" s="44"/>
      <c r="CB291" s="44"/>
      <c r="CC291" s="44"/>
      <c r="CD291" s="44"/>
      <c r="CE291" s="44"/>
      <c r="CF291" s="44"/>
      <c r="CG291" s="44"/>
      <c r="CH291" s="44"/>
      <c r="CI291" s="44"/>
      <c r="CJ291" s="44"/>
      <c r="CK291" s="44"/>
      <c r="CL291" s="44"/>
      <c r="CM291" s="44"/>
      <c r="CN291" s="44"/>
      <c r="CO291" s="44"/>
      <c r="CP291" s="44"/>
      <c r="CQ291" s="44"/>
      <c r="CR291" s="44"/>
      <c r="CS291" s="44"/>
      <c r="CT291" s="44"/>
      <c r="CU291" s="44"/>
      <c r="CV291" s="44"/>
      <c r="CW291" s="44"/>
      <c r="CX291" s="44"/>
      <c r="CY291" s="44"/>
      <c r="CZ291" s="44"/>
      <c r="DA291" s="44"/>
      <c r="DB291" s="44"/>
      <c r="DC291" s="44"/>
      <c r="DD291" s="44"/>
      <c r="DE291" s="44"/>
      <c r="DF291" s="44"/>
      <c r="DG291" s="44"/>
      <c r="DH291" s="44"/>
      <c r="DI291" s="44"/>
      <c r="DJ291" s="44"/>
      <c r="DK291" s="44"/>
      <c r="DL291" s="44"/>
      <c r="DM291" s="44"/>
      <c r="DN291" s="44"/>
      <c r="DO291" s="44"/>
      <c r="DP291" s="44"/>
      <c r="DQ291" s="44"/>
      <c r="DR291" s="44"/>
      <c r="DS291" s="44"/>
      <c r="DT291" s="44"/>
      <c r="DU291" s="44"/>
      <c r="DV291" s="44"/>
      <c r="DW291" s="44"/>
      <c r="DX291" s="44"/>
      <c r="DY291" s="44"/>
      <c r="DZ291" s="44"/>
      <c r="EA291" s="44"/>
      <c r="EB291" s="44"/>
      <c r="EC291" s="44"/>
      <c r="ED291" s="44"/>
      <c r="EE291" s="44"/>
      <c r="EF291" s="44"/>
      <c r="EG291" s="44"/>
      <c r="EH291" s="44"/>
      <c r="EI291" s="44"/>
    </row>
    <row r="292" spans="1:139" x14ac:dyDescent="0.2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4"/>
      <c r="DG292" s="44"/>
      <c r="DH292" s="44"/>
      <c r="DI292" s="44"/>
      <c r="DJ292" s="44"/>
      <c r="DK292" s="44"/>
      <c r="DL292" s="44"/>
      <c r="DM292" s="44"/>
      <c r="DN292" s="44"/>
      <c r="DO292" s="44"/>
      <c r="DP292" s="44"/>
      <c r="DQ292" s="44"/>
      <c r="DR292" s="44"/>
      <c r="DS292" s="44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4"/>
      <c r="EE292" s="44"/>
      <c r="EF292" s="44"/>
      <c r="EG292" s="44"/>
      <c r="EH292" s="44"/>
      <c r="EI292" s="44"/>
    </row>
    <row r="293" spans="1:139" x14ac:dyDescent="0.2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44"/>
      <c r="BS293" s="44"/>
      <c r="BT293" s="44"/>
      <c r="BU293" s="44"/>
      <c r="BV293" s="44"/>
      <c r="BW293" s="44"/>
      <c r="BX293" s="44"/>
      <c r="BY293" s="44"/>
      <c r="BZ293" s="44"/>
      <c r="CA293" s="44"/>
      <c r="CB293" s="44"/>
      <c r="CC293" s="44"/>
      <c r="CD293" s="44"/>
      <c r="CE293" s="44"/>
      <c r="CF293" s="44"/>
      <c r="CG293" s="44"/>
      <c r="CH293" s="44"/>
      <c r="CI293" s="44"/>
      <c r="CJ293" s="44"/>
      <c r="CK293" s="44"/>
      <c r="CL293" s="44"/>
      <c r="CM293" s="44"/>
      <c r="CN293" s="44"/>
      <c r="CO293" s="44"/>
      <c r="CP293" s="44"/>
      <c r="CQ293" s="44"/>
      <c r="CR293" s="44"/>
      <c r="CS293" s="44"/>
      <c r="CT293" s="44"/>
      <c r="CU293" s="44"/>
      <c r="CV293" s="44"/>
      <c r="CW293" s="44"/>
      <c r="CX293" s="44"/>
      <c r="CY293" s="44"/>
      <c r="CZ293" s="44"/>
      <c r="DA293" s="44"/>
      <c r="DB293" s="44"/>
      <c r="DC293" s="44"/>
      <c r="DD293" s="44"/>
      <c r="DE293" s="44"/>
      <c r="DF293" s="44"/>
      <c r="DG293" s="44"/>
      <c r="DH293" s="44"/>
      <c r="DI293" s="44"/>
      <c r="DJ293" s="44"/>
      <c r="DK293" s="44"/>
      <c r="DL293" s="44"/>
      <c r="DM293" s="44"/>
      <c r="DN293" s="44"/>
      <c r="DO293" s="44"/>
      <c r="DP293" s="44"/>
      <c r="DQ293" s="44"/>
      <c r="DR293" s="44"/>
      <c r="DS293" s="44"/>
      <c r="DT293" s="44"/>
      <c r="DU293" s="44"/>
      <c r="DV293" s="44"/>
      <c r="DW293" s="44"/>
      <c r="DX293" s="44"/>
      <c r="DY293" s="44"/>
      <c r="DZ293" s="44"/>
      <c r="EA293" s="44"/>
      <c r="EB293" s="44"/>
      <c r="EC293" s="44"/>
      <c r="ED293" s="44"/>
      <c r="EE293" s="44"/>
      <c r="EF293" s="44"/>
      <c r="EG293" s="44"/>
      <c r="EH293" s="44"/>
      <c r="EI293" s="44"/>
    </row>
    <row r="294" spans="1:139" x14ac:dyDescent="0.2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  <c r="CB294" s="44"/>
      <c r="CC294" s="44"/>
      <c r="CD294" s="44"/>
      <c r="CE294" s="44"/>
      <c r="CF294" s="44"/>
      <c r="CG294" s="44"/>
      <c r="CH294" s="44"/>
      <c r="CI294" s="44"/>
      <c r="CJ294" s="44"/>
      <c r="CK294" s="44"/>
      <c r="CL294" s="44"/>
      <c r="CM294" s="44"/>
      <c r="CN294" s="44"/>
      <c r="CO294" s="44"/>
      <c r="CP294" s="44"/>
      <c r="CQ294" s="44"/>
      <c r="CR294" s="44"/>
      <c r="CS294" s="44"/>
      <c r="CT294" s="44"/>
      <c r="CU294" s="44"/>
      <c r="CV294" s="44"/>
      <c r="CW294" s="44"/>
      <c r="CX294" s="44"/>
      <c r="CY294" s="44"/>
      <c r="CZ294" s="44"/>
      <c r="DA294" s="44"/>
      <c r="DB294" s="44"/>
      <c r="DC294" s="44"/>
      <c r="DD294" s="44"/>
      <c r="DE294" s="44"/>
      <c r="DF294" s="44"/>
      <c r="DG294" s="44"/>
      <c r="DH294" s="44"/>
      <c r="DI294" s="44"/>
      <c r="DJ294" s="44"/>
      <c r="DK294" s="44"/>
      <c r="DL294" s="44"/>
      <c r="DM294" s="44"/>
      <c r="DN294" s="44"/>
      <c r="DO294" s="44"/>
      <c r="DP294" s="44"/>
      <c r="DQ294" s="44"/>
      <c r="DR294" s="44"/>
      <c r="DS294" s="44"/>
      <c r="DT294" s="44"/>
      <c r="DU294" s="44"/>
      <c r="DV294" s="44"/>
      <c r="DW294" s="44"/>
      <c r="DX294" s="44"/>
      <c r="DY294" s="44"/>
      <c r="DZ294" s="44"/>
      <c r="EA294" s="44"/>
      <c r="EB294" s="44"/>
      <c r="EC294" s="44"/>
      <c r="ED294" s="44"/>
      <c r="EE294" s="44"/>
      <c r="EF294" s="44"/>
      <c r="EG294" s="44"/>
      <c r="EH294" s="44"/>
      <c r="EI294" s="44"/>
    </row>
    <row r="295" spans="1:139" x14ac:dyDescent="0.2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44"/>
      <c r="BS295" s="44"/>
      <c r="BT295" s="44"/>
      <c r="BU295" s="44"/>
      <c r="BV295" s="44"/>
      <c r="BW295" s="44"/>
      <c r="BX295" s="44"/>
      <c r="BY295" s="44"/>
      <c r="BZ295" s="44"/>
      <c r="CA295" s="44"/>
      <c r="CB295" s="44"/>
      <c r="CC295" s="44"/>
      <c r="CD295" s="44"/>
      <c r="CE295" s="44"/>
      <c r="CF295" s="44"/>
      <c r="CG295" s="44"/>
      <c r="CH295" s="44"/>
      <c r="CI295" s="44"/>
      <c r="CJ295" s="44"/>
      <c r="CK295" s="44"/>
      <c r="CL295" s="44"/>
      <c r="CM295" s="44"/>
      <c r="CN295" s="44"/>
      <c r="CO295" s="44"/>
      <c r="CP295" s="44"/>
      <c r="CQ295" s="44"/>
      <c r="CR295" s="44"/>
      <c r="CS295" s="44"/>
      <c r="CT295" s="44"/>
      <c r="CU295" s="44"/>
      <c r="CV295" s="44"/>
      <c r="CW295" s="44"/>
      <c r="CX295" s="44"/>
      <c r="CY295" s="44"/>
      <c r="CZ295" s="44"/>
      <c r="DA295" s="44"/>
      <c r="DB295" s="44"/>
      <c r="DC295" s="44"/>
      <c r="DD295" s="44"/>
      <c r="DE295" s="44"/>
      <c r="DF295" s="44"/>
      <c r="DG295" s="44"/>
      <c r="DH295" s="44"/>
      <c r="DI295" s="44"/>
      <c r="DJ295" s="44"/>
      <c r="DK295" s="44"/>
      <c r="DL295" s="44"/>
      <c r="DM295" s="44"/>
      <c r="DN295" s="44"/>
      <c r="DO295" s="44"/>
      <c r="DP295" s="44"/>
      <c r="DQ295" s="44"/>
      <c r="DR295" s="44"/>
      <c r="DS295" s="44"/>
      <c r="DT295" s="44"/>
      <c r="DU295" s="44"/>
      <c r="DV295" s="44"/>
      <c r="DW295" s="44"/>
      <c r="DX295" s="44"/>
      <c r="DY295" s="44"/>
      <c r="DZ295" s="44"/>
      <c r="EA295" s="44"/>
      <c r="EB295" s="44"/>
      <c r="EC295" s="44"/>
      <c r="ED295" s="44"/>
      <c r="EE295" s="44"/>
      <c r="EF295" s="44"/>
      <c r="EG295" s="44"/>
      <c r="EH295" s="44"/>
      <c r="EI295" s="44"/>
    </row>
    <row r="296" spans="1:139" x14ac:dyDescent="0.2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44"/>
      <c r="BS296" s="44"/>
      <c r="BT296" s="44"/>
      <c r="BU296" s="44"/>
      <c r="BV296" s="44"/>
      <c r="BW296" s="44"/>
      <c r="BX296" s="44"/>
      <c r="BY296" s="44"/>
      <c r="BZ296" s="44"/>
      <c r="CA296" s="44"/>
      <c r="CB296" s="44"/>
      <c r="CC296" s="44"/>
      <c r="CD296" s="44"/>
      <c r="CE296" s="44"/>
      <c r="CF296" s="44"/>
      <c r="CG296" s="44"/>
      <c r="CH296" s="44"/>
      <c r="CI296" s="44"/>
      <c r="CJ296" s="44"/>
      <c r="CK296" s="44"/>
      <c r="CL296" s="44"/>
      <c r="CM296" s="44"/>
      <c r="CN296" s="44"/>
      <c r="CO296" s="44"/>
      <c r="CP296" s="44"/>
      <c r="CQ296" s="44"/>
      <c r="CR296" s="44"/>
      <c r="CS296" s="44"/>
      <c r="CT296" s="44"/>
      <c r="CU296" s="44"/>
      <c r="CV296" s="44"/>
      <c r="CW296" s="44"/>
      <c r="CX296" s="44"/>
      <c r="CY296" s="44"/>
      <c r="CZ296" s="44"/>
      <c r="DA296" s="44"/>
      <c r="DB296" s="44"/>
      <c r="DC296" s="44"/>
      <c r="DD296" s="44"/>
      <c r="DE296" s="44"/>
      <c r="DF296" s="44"/>
      <c r="DG296" s="44"/>
      <c r="DH296" s="44"/>
      <c r="DI296" s="44"/>
      <c r="DJ296" s="44"/>
      <c r="DK296" s="44"/>
      <c r="DL296" s="44"/>
      <c r="DM296" s="44"/>
      <c r="DN296" s="44"/>
      <c r="DO296" s="44"/>
      <c r="DP296" s="44"/>
      <c r="DQ296" s="44"/>
      <c r="DR296" s="44"/>
      <c r="DS296" s="44"/>
      <c r="DT296" s="44"/>
      <c r="DU296" s="44"/>
      <c r="DV296" s="44"/>
      <c r="DW296" s="44"/>
      <c r="DX296" s="44"/>
      <c r="DY296" s="44"/>
      <c r="DZ296" s="44"/>
      <c r="EA296" s="44"/>
      <c r="EB296" s="44"/>
      <c r="EC296" s="44"/>
      <c r="ED296" s="44"/>
      <c r="EE296" s="44"/>
      <c r="EF296" s="44"/>
      <c r="EG296" s="44"/>
      <c r="EH296" s="44"/>
      <c r="EI296" s="44"/>
    </row>
    <row r="297" spans="1:139" x14ac:dyDescent="0.2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44"/>
      <c r="BS297" s="44"/>
      <c r="BT297" s="44"/>
      <c r="BU297" s="44"/>
      <c r="BV297" s="44"/>
      <c r="BW297" s="44"/>
      <c r="BX297" s="44"/>
      <c r="BY297" s="44"/>
      <c r="BZ297" s="44"/>
      <c r="CA297" s="44"/>
      <c r="CB297" s="44"/>
      <c r="CC297" s="44"/>
      <c r="CD297" s="44"/>
      <c r="CE297" s="44"/>
      <c r="CF297" s="44"/>
      <c r="CG297" s="44"/>
      <c r="CH297" s="44"/>
      <c r="CI297" s="44"/>
      <c r="CJ297" s="44"/>
      <c r="CK297" s="44"/>
      <c r="CL297" s="44"/>
      <c r="CM297" s="44"/>
      <c r="CN297" s="44"/>
      <c r="CO297" s="44"/>
      <c r="CP297" s="44"/>
      <c r="CQ297" s="44"/>
      <c r="CR297" s="44"/>
      <c r="CS297" s="44"/>
      <c r="CT297" s="44"/>
      <c r="CU297" s="44"/>
      <c r="CV297" s="44"/>
      <c r="CW297" s="44"/>
      <c r="CX297" s="44"/>
      <c r="CY297" s="44"/>
      <c r="CZ297" s="44"/>
      <c r="DA297" s="44"/>
      <c r="DB297" s="44"/>
      <c r="DC297" s="44"/>
      <c r="DD297" s="44"/>
      <c r="DE297" s="44"/>
      <c r="DF297" s="44"/>
      <c r="DG297" s="44"/>
      <c r="DH297" s="44"/>
      <c r="DI297" s="44"/>
      <c r="DJ297" s="44"/>
      <c r="DK297" s="44"/>
      <c r="DL297" s="44"/>
      <c r="DM297" s="44"/>
      <c r="DN297" s="44"/>
      <c r="DO297" s="44"/>
      <c r="DP297" s="44"/>
      <c r="DQ297" s="44"/>
      <c r="DR297" s="44"/>
      <c r="DS297" s="44"/>
      <c r="DT297" s="44"/>
      <c r="DU297" s="44"/>
      <c r="DV297" s="44"/>
      <c r="DW297" s="44"/>
      <c r="DX297" s="44"/>
      <c r="DY297" s="44"/>
      <c r="DZ297" s="44"/>
      <c r="EA297" s="44"/>
      <c r="EB297" s="44"/>
      <c r="EC297" s="44"/>
      <c r="ED297" s="44"/>
      <c r="EE297" s="44"/>
      <c r="EF297" s="44"/>
      <c r="EG297" s="44"/>
      <c r="EH297" s="44"/>
      <c r="EI297" s="44"/>
    </row>
    <row r="298" spans="1:139" x14ac:dyDescent="0.2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44"/>
      <c r="BS298" s="44"/>
      <c r="BT298" s="44"/>
      <c r="BU298" s="44"/>
      <c r="BV298" s="44"/>
      <c r="BW298" s="44"/>
      <c r="BX298" s="44"/>
      <c r="BY298" s="44"/>
      <c r="BZ298" s="44"/>
      <c r="CA298" s="44"/>
      <c r="CB298" s="44"/>
      <c r="CC298" s="44"/>
      <c r="CD298" s="44"/>
      <c r="CE298" s="44"/>
      <c r="CF298" s="44"/>
      <c r="CG298" s="44"/>
      <c r="CH298" s="44"/>
      <c r="CI298" s="44"/>
      <c r="CJ298" s="44"/>
      <c r="CK298" s="44"/>
      <c r="CL298" s="44"/>
      <c r="CM298" s="44"/>
      <c r="CN298" s="44"/>
      <c r="CO298" s="44"/>
      <c r="CP298" s="44"/>
      <c r="CQ298" s="44"/>
      <c r="CR298" s="44"/>
      <c r="CS298" s="44"/>
      <c r="CT298" s="44"/>
      <c r="CU298" s="44"/>
      <c r="CV298" s="44"/>
      <c r="CW298" s="44"/>
      <c r="CX298" s="44"/>
      <c r="CY298" s="44"/>
      <c r="CZ298" s="44"/>
      <c r="DA298" s="44"/>
      <c r="DB298" s="44"/>
      <c r="DC298" s="44"/>
      <c r="DD298" s="44"/>
      <c r="DE298" s="44"/>
      <c r="DF298" s="44"/>
      <c r="DG298" s="44"/>
      <c r="DH298" s="44"/>
      <c r="DI298" s="44"/>
      <c r="DJ298" s="44"/>
      <c r="DK298" s="44"/>
      <c r="DL298" s="44"/>
      <c r="DM298" s="44"/>
      <c r="DN298" s="44"/>
      <c r="DO298" s="44"/>
      <c r="DP298" s="44"/>
      <c r="DQ298" s="44"/>
      <c r="DR298" s="44"/>
      <c r="DS298" s="44"/>
      <c r="DT298" s="44"/>
      <c r="DU298" s="44"/>
      <c r="DV298" s="44"/>
      <c r="DW298" s="44"/>
      <c r="DX298" s="44"/>
      <c r="DY298" s="44"/>
      <c r="DZ298" s="44"/>
      <c r="EA298" s="44"/>
      <c r="EB298" s="44"/>
      <c r="EC298" s="44"/>
      <c r="ED298" s="44"/>
      <c r="EE298" s="44"/>
      <c r="EF298" s="44"/>
      <c r="EG298" s="44"/>
      <c r="EH298" s="44"/>
      <c r="EI298" s="44"/>
    </row>
    <row r="299" spans="1:139" x14ac:dyDescent="0.2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44"/>
      <c r="BS299" s="44"/>
      <c r="BT299" s="44"/>
      <c r="BU299" s="44"/>
      <c r="BV299" s="44"/>
      <c r="BW299" s="44"/>
      <c r="BX299" s="44"/>
      <c r="BY299" s="44"/>
      <c r="BZ299" s="44"/>
      <c r="CA299" s="44"/>
      <c r="CB299" s="44"/>
      <c r="CC299" s="44"/>
      <c r="CD299" s="44"/>
      <c r="CE299" s="44"/>
      <c r="CF299" s="44"/>
      <c r="CG299" s="44"/>
      <c r="CH299" s="44"/>
      <c r="CI299" s="44"/>
      <c r="CJ299" s="44"/>
      <c r="CK299" s="44"/>
      <c r="CL299" s="44"/>
      <c r="CM299" s="44"/>
      <c r="CN299" s="44"/>
      <c r="CO299" s="44"/>
      <c r="CP299" s="44"/>
      <c r="CQ299" s="44"/>
      <c r="CR299" s="44"/>
      <c r="CS299" s="44"/>
      <c r="CT299" s="44"/>
      <c r="CU299" s="44"/>
      <c r="CV299" s="44"/>
      <c r="CW299" s="44"/>
      <c r="CX299" s="44"/>
      <c r="CY299" s="44"/>
      <c r="CZ299" s="44"/>
      <c r="DA299" s="44"/>
      <c r="DB299" s="44"/>
      <c r="DC299" s="44"/>
      <c r="DD299" s="44"/>
      <c r="DE299" s="44"/>
      <c r="DF299" s="44"/>
      <c r="DG299" s="44"/>
      <c r="DH299" s="44"/>
      <c r="DI299" s="44"/>
      <c r="DJ299" s="44"/>
      <c r="DK299" s="44"/>
      <c r="DL299" s="44"/>
      <c r="DM299" s="44"/>
      <c r="DN299" s="44"/>
      <c r="DO299" s="44"/>
      <c r="DP299" s="44"/>
      <c r="DQ299" s="44"/>
      <c r="DR299" s="44"/>
      <c r="DS299" s="44"/>
      <c r="DT299" s="44"/>
      <c r="DU299" s="44"/>
      <c r="DV299" s="44"/>
      <c r="DW299" s="44"/>
      <c r="DX299" s="44"/>
      <c r="DY299" s="44"/>
      <c r="DZ299" s="44"/>
      <c r="EA299" s="44"/>
      <c r="EB299" s="44"/>
      <c r="EC299" s="44"/>
      <c r="ED299" s="44"/>
      <c r="EE299" s="44"/>
      <c r="EF299" s="44"/>
      <c r="EG299" s="44"/>
      <c r="EH299" s="44"/>
      <c r="EI299" s="44"/>
    </row>
    <row r="300" spans="1:139" x14ac:dyDescent="0.2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44"/>
      <c r="BS300" s="44"/>
      <c r="BT300" s="44"/>
      <c r="BU300" s="44"/>
      <c r="BV300" s="44"/>
      <c r="BW300" s="44"/>
      <c r="BX300" s="44"/>
      <c r="BY300" s="44"/>
      <c r="BZ300" s="44"/>
      <c r="CA300" s="44"/>
      <c r="CB300" s="44"/>
      <c r="CC300" s="44"/>
      <c r="CD300" s="44"/>
      <c r="CE300" s="44"/>
      <c r="CF300" s="44"/>
      <c r="CG300" s="44"/>
      <c r="CH300" s="44"/>
      <c r="CI300" s="44"/>
      <c r="CJ300" s="44"/>
      <c r="CK300" s="44"/>
      <c r="CL300" s="44"/>
      <c r="CM300" s="44"/>
      <c r="CN300" s="44"/>
      <c r="CO300" s="44"/>
      <c r="CP300" s="44"/>
      <c r="CQ300" s="44"/>
      <c r="CR300" s="44"/>
      <c r="CS300" s="44"/>
      <c r="CT300" s="44"/>
      <c r="CU300" s="44"/>
      <c r="CV300" s="44"/>
      <c r="CW300" s="44"/>
      <c r="CX300" s="44"/>
      <c r="CY300" s="44"/>
      <c r="CZ300" s="44"/>
      <c r="DA300" s="44"/>
      <c r="DB300" s="44"/>
      <c r="DC300" s="44"/>
      <c r="DD300" s="44"/>
      <c r="DE300" s="44"/>
      <c r="DF300" s="44"/>
      <c r="DG300" s="44"/>
      <c r="DH300" s="44"/>
      <c r="DI300" s="44"/>
      <c r="DJ300" s="44"/>
      <c r="DK300" s="44"/>
      <c r="DL300" s="44"/>
      <c r="DM300" s="44"/>
      <c r="DN300" s="44"/>
      <c r="DO300" s="44"/>
      <c r="DP300" s="44"/>
      <c r="DQ300" s="44"/>
      <c r="DR300" s="44"/>
      <c r="DS300" s="44"/>
      <c r="DT300" s="44"/>
      <c r="DU300" s="44"/>
      <c r="DV300" s="44"/>
      <c r="DW300" s="44"/>
      <c r="DX300" s="44"/>
      <c r="DY300" s="44"/>
      <c r="DZ300" s="44"/>
      <c r="EA300" s="44"/>
      <c r="EB300" s="44"/>
      <c r="EC300" s="44"/>
      <c r="ED300" s="44"/>
      <c r="EE300" s="44"/>
      <c r="EF300" s="44"/>
      <c r="EG300" s="44"/>
      <c r="EH300" s="44"/>
      <c r="EI300" s="44"/>
    </row>
    <row r="301" spans="1:139" x14ac:dyDescent="0.2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44"/>
      <c r="BS301" s="44"/>
      <c r="BT301" s="44"/>
      <c r="BU301" s="44"/>
      <c r="BV301" s="44"/>
      <c r="BW301" s="44"/>
      <c r="BX301" s="44"/>
      <c r="BY301" s="44"/>
      <c r="BZ301" s="44"/>
      <c r="CA301" s="44"/>
      <c r="CB301" s="44"/>
      <c r="CC301" s="44"/>
      <c r="CD301" s="44"/>
      <c r="CE301" s="44"/>
      <c r="CF301" s="44"/>
      <c r="CG301" s="44"/>
      <c r="CH301" s="44"/>
      <c r="CI301" s="44"/>
      <c r="CJ301" s="44"/>
      <c r="CK301" s="44"/>
      <c r="CL301" s="44"/>
      <c r="CM301" s="44"/>
      <c r="CN301" s="44"/>
      <c r="CO301" s="44"/>
      <c r="CP301" s="44"/>
      <c r="CQ301" s="44"/>
      <c r="CR301" s="44"/>
      <c r="CS301" s="44"/>
      <c r="CT301" s="44"/>
      <c r="CU301" s="44"/>
      <c r="CV301" s="44"/>
      <c r="CW301" s="44"/>
      <c r="CX301" s="44"/>
      <c r="CY301" s="44"/>
      <c r="CZ301" s="44"/>
      <c r="DA301" s="44"/>
      <c r="DB301" s="44"/>
      <c r="DC301" s="44"/>
      <c r="DD301" s="44"/>
      <c r="DE301" s="44"/>
      <c r="DF301" s="44"/>
      <c r="DG301" s="44"/>
      <c r="DH301" s="44"/>
      <c r="DI301" s="44"/>
      <c r="DJ301" s="44"/>
      <c r="DK301" s="44"/>
      <c r="DL301" s="44"/>
      <c r="DM301" s="44"/>
      <c r="DN301" s="44"/>
      <c r="DO301" s="44"/>
      <c r="DP301" s="44"/>
      <c r="DQ301" s="44"/>
      <c r="DR301" s="44"/>
      <c r="DS301" s="44"/>
      <c r="DT301" s="44"/>
      <c r="DU301" s="44"/>
      <c r="DV301" s="44"/>
      <c r="DW301" s="44"/>
      <c r="DX301" s="44"/>
      <c r="DY301" s="44"/>
      <c r="DZ301" s="44"/>
      <c r="EA301" s="44"/>
      <c r="EB301" s="44"/>
      <c r="EC301" s="44"/>
      <c r="ED301" s="44"/>
      <c r="EE301" s="44"/>
      <c r="EF301" s="44"/>
      <c r="EG301" s="44"/>
      <c r="EH301" s="44"/>
      <c r="EI301" s="44"/>
    </row>
    <row r="302" spans="1:139" x14ac:dyDescent="0.2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44"/>
      <c r="BS302" s="44"/>
      <c r="BT302" s="44"/>
      <c r="BU302" s="44"/>
      <c r="BV302" s="44"/>
      <c r="BW302" s="44"/>
      <c r="BX302" s="44"/>
      <c r="BY302" s="44"/>
      <c r="BZ302" s="44"/>
      <c r="CA302" s="44"/>
      <c r="CB302" s="44"/>
      <c r="CC302" s="44"/>
      <c r="CD302" s="44"/>
      <c r="CE302" s="44"/>
      <c r="CF302" s="44"/>
      <c r="CG302" s="44"/>
      <c r="CH302" s="44"/>
      <c r="CI302" s="44"/>
      <c r="CJ302" s="44"/>
      <c r="CK302" s="44"/>
      <c r="CL302" s="44"/>
      <c r="CM302" s="44"/>
      <c r="CN302" s="44"/>
      <c r="CO302" s="44"/>
      <c r="CP302" s="44"/>
      <c r="CQ302" s="44"/>
      <c r="CR302" s="44"/>
      <c r="CS302" s="44"/>
      <c r="CT302" s="44"/>
      <c r="CU302" s="44"/>
      <c r="CV302" s="44"/>
      <c r="CW302" s="44"/>
      <c r="CX302" s="44"/>
      <c r="CY302" s="44"/>
      <c r="CZ302" s="44"/>
      <c r="DA302" s="44"/>
      <c r="DB302" s="44"/>
      <c r="DC302" s="44"/>
      <c r="DD302" s="44"/>
      <c r="DE302" s="44"/>
      <c r="DF302" s="44"/>
      <c r="DG302" s="44"/>
      <c r="DH302" s="44"/>
      <c r="DI302" s="44"/>
      <c r="DJ302" s="44"/>
      <c r="DK302" s="44"/>
      <c r="DL302" s="44"/>
      <c r="DM302" s="44"/>
      <c r="DN302" s="44"/>
      <c r="DO302" s="44"/>
      <c r="DP302" s="44"/>
      <c r="DQ302" s="44"/>
      <c r="DR302" s="44"/>
      <c r="DS302" s="44"/>
      <c r="DT302" s="44"/>
      <c r="DU302" s="44"/>
      <c r="DV302" s="44"/>
      <c r="DW302" s="44"/>
      <c r="DX302" s="44"/>
      <c r="DY302" s="44"/>
      <c r="DZ302" s="44"/>
      <c r="EA302" s="44"/>
      <c r="EB302" s="44"/>
      <c r="EC302" s="44"/>
      <c r="ED302" s="44"/>
      <c r="EE302" s="44"/>
      <c r="EF302" s="44"/>
      <c r="EG302" s="44"/>
      <c r="EH302" s="44"/>
      <c r="EI302" s="44"/>
    </row>
    <row r="303" spans="1:139" x14ac:dyDescent="0.2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44"/>
      <c r="BR303" s="44"/>
      <c r="BS303" s="44"/>
      <c r="BT303" s="44"/>
      <c r="BU303" s="44"/>
      <c r="BV303" s="44"/>
      <c r="BW303" s="44"/>
      <c r="BX303" s="44"/>
      <c r="BY303" s="44"/>
      <c r="BZ303" s="44"/>
      <c r="CA303" s="44"/>
      <c r="CB303" s="44"/>
      <c r="CC303" s="44"/>
      <c r="CD303" s="44"/>
      <c r="CE303" s="44"/>
      <c r="CF303" s="44"/>
      <c r="CG303" s="44"/>
      <c r="CH303" s="44"/>
      <c r="CI303" s="44"/>
      <c r="CJ303" s="44"/>
      <c r="CK303" s="44"/>
      <c r="CL303" s="44"/>
      <c r="CM303" s="44"/>
      <c r="CN303" s="44"/>
      <c r="CO303" s="44"/>
      <c r="CP303" s="44"/>
      <c r="CQ303" s="44"/>
      <c r="CR303" s="44"/>
      <c r="CS303" s="44"/>
      <c r="CT303" s="44"/>
      <c r="CU303" s="44"/>
      <c r="CV303" s="44"/>
      <c r="CW303" s="44"/>
      <c r="CX303" s="44"/>
      <c r="CY303" s="44"/>
      <c r="CZ303" s="44"/>
      <c r="DA303" s="44"/>
      <c r="DB303" s="44"/>
      <c r="DC303" s="44"/>
      <c r="DD303" s="44"/>
      <c r="DE303" s="44"/>
      <c r="DF303" s="44"/>
      <c r="DG303" s="44"/>
      <c r="DH303" s="44"/>
      <c r="DI303" s="44"/>
      <c r="DJ303" s="44"/>
      <c r="DK303" s="44"/>
      <c r="DL303" s="44"/>
      <c r="DM303" s="44"/>
      <c r="DN303" s="44"/>
      <c r="DO303" s="44"/>
      <c r="DP303" s="44"/>
      <c r="DQ303" s="44"/>
      <c r="DR303" s="44"/>
      <c r="DS303" s="44"/>
      <c r="DT303" s="44"/>
      <c r="DU303" s="44"/>
      <c r="DV303" s="44"/>
      <c r="DW303" s="44"/>
      <c r="DX303" s="44"/>
      <c r="DY303" s="44"/>
      <c r="DZ303" s="44"/>
      <c r="EA303" s="44"/>
      <c r="EB303" s="44"/>
      <c r="EC303" s="44"/>
      <c r="ED303" s="44"/>
      <c r="EE303" s="44"/>
      <c r="EF303" s="44"/>
      <c r="EG303" s="44"/>
      <c r="EH303" s="44"/>
      <c r="EI303" s="44"/>
    </row>
    <row r="304" spans="1:139" x14ac:dyDescent="0.2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44"/>
      <c r="BS304" s="44"/>
      <c r="BT304" s="44"/>
      <c r="BU304" s="44"/>
      <c r="BV304" s="44"/>
      <c r="BW304" s="44"/>
      <c r="BX304" s="44"/>
      <c r="BY304" s="44"/>
      <c r="BZ304" s="44"/>
      <c r="CA304" s="44"/>
      <c r="CB304" s="44"/>
      <c r="CC304" s="44"/>
      <c r="CD304" s="44"/>
      <c r="CE304" s="44"/>
      <c r="CF304" s="44"/>
      <c r="CG304" s="44"/>
      <c r="CH304" s="44"/>
      <c r="CI304" s="44"/>
      <c r="CJ304" s="44"/>
      <c r="CK304" s="44"/>
      <c r="CL304" s="44"/>
      <c r="CM304" s="44"/>
      <c r="CN304" s="44"/>
      <c r="CO304" s="44"/>
      <c r="CP304" s="44"/>
      <c r="CQ304" s="44"/>
      <c r="CR304" s="44"/>
      <c r="CS304" s="44"/>
      <c r="CT304" s="44"/>
      <c r="CU304" s="44"/>
      <c r="CV304" s="44"/>
      <c r="CW304" s="44"/>
      <c r="CX304" s="44"/>
      <c r="CY304" s="44"/>
      <c r="CZ304" s="44"/>
      <c r="DA304" s="44"/>
      <c r="DB304" s="44"/>
      <c r="DC304" s="44"/>
      <c r="DD304" s="44"/>
      <c r="DE304" s="44"/>
      <c r="DF304" s="44"/>
      <c r="DG304" s="44"/>
      <c r="DH304" s="44"/>
      <c r="DI304" s="44"/>
      <c r="DJ304" s="44"/>
      <c r="DK304" s="44"/>
      <c r="DL304" s="44"/>
      <c r="DM304" s="44"/>
      <c r="DN304" s="44"/>
      <c r="DO304" s="44"/>
      <c r="DP304" s="44"/>
      <c r="DQ304" s="44"/>
      <c r="DR304" s="44"/>
      <c r="DS304" s="44"/>
      <c r="DT304" s="44"/>
      <c r="DU304" s="44"/>
      <c r="DV304" s="44"/>
      <c r="DW304" s="44"/>
      <c r="DX304" s="44"/>
      <c r="DY304" s="44"/>
      <c r="DZ304" s="44"/>
      <c r="EA304" s="44"/>
      <c r="EB304" s="44"/>
      <c r="EC304" s="44"/>
      <c r="ED304" s="44"/>
      <c r="EE304" s="44"/>
      <c r="EF304" s="44"/>
      <c r="EG304" s="44"/>
      <c r="EH304" s="44"/>
      <c r="EI304" s="44"/>
    </row>
    <row r="305" spans="1:139" x14ac:dyDescent="0.2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44"/>
      <c r="BR305" s="44"/>
      <c r="BS305" s="44"/>
      <c r="BT305" s="44"/>
      <c r="BU305" s="44"/>
      <c r="BV305" s="44"/>
      <c r="BW305" s="44"/>
      <c r="BX305" s="44"/>
      <c r="BY305" s="44"/>
      <c r="BZ305" s="44"/>
      <c r="CA305" s="44"/>
      <c r="CB305" s="44"/>
      <c r="CC305" s="44"/>
      <c r="CD305" s="44"/>
      <c r="CE305" s="44"/>
      <c r="CF305" s="44"/>
      <c r="CG305" s="44"/>
      <c r="CH305" s="44"/>
      <c r="CI305" s="44"/>
      <c r="CJ305" s="44"/>
      <c r="CK305" s="44"/>
      <c r="CL305" s="44"/>
      <c r="CM305" s="44"/>
      <c r="CN305" s="44"/>
      <c r="CO305" s="44"/>
      <c r="CP305" s="44"/>
      <c r="CQ305" s="44"/>
      <c r="CR305" s="44"/>
      <c r="CS305" s="44"/>
      <c r="CT305" s="44"/>
      <c r="CU305" s="44"/>
      <c r="CV305" s="44"/>
      <c r="CW305" s="44"/>
      <c r="CX305" s="44"/>
      <c r="CY305" s="44"/>
      <c r="CZ305" s="44"/>
      <c r="DA305" s="44"/>
      <c r="DB305" s="44"/>
      <c r="DC305" s="44"/>
      <c r="DD305" s="44"/>
      <c r="DE305" s="44"/>
      <c r="DF305" s="44"/>
      <c r="DG305" s="44"/>
      <c r="DH305" s="44"/>
      <c r="DI305" s="44"/>
      <c r="DJ305" s="44"/>
      <c r="DK305" s="44"/>
      <c r="DL305" s="44"/>
      <c r="DM305" s="44"/>
      <c r="DN305" s="44"/>
      <c r="DO305" s="44"/>
      <c r="DP305" s="44"/>
      <c r="DQ305" s="44"/>
      <c r="DR305" s="44"/>
      <c r="DS305" s="44"/>
      <c r="DT305" s="44"/>
      <c r="DU305" s="44"/>
      <c r="DV305" s="44"/>
      <c r="DW305" s="44"/>
      <c r="DX305" s="44"/>
      <c r="DY305" s="44"/>
      <c r="DZ305" s="44"/>
      <c r="EA305" s="44"/>
      <c r="EB305" s="44"/>
      <c r="EC305" s="44"/>
      <c r="ED305" s="44"/>
      <c r="EE305" s="44"/>
      <c r="EF305" s="44"/>
      <c r="EG305" s="44"/>
      <c r="EH305" s="44"/>
      <c r="EI305" s="44"/>
    </row>
    <row r="306" spans="1:139" x14ac:dyDescent="0.2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44"/>
      <c r="BR306" s="44"/>
      <c r="BS306" s="44"/>
      <c r="BT306" s="44"/>
      <c r="BU306" s="44"/>
      <c r="BV306" s="44"/>
      <c r="BW306" s="44"/>
      <c r="BX306" s="44"/>
      <c r="BY306" s="44"/>
      <c r="BZ306" s="44"/>
      <c r="CA306" s="44"/>
      <c r="CB306" s="44"/>
      <c r="CC306" s="44"/>
      <c r="CD306" s="44"/>
      <c r="CE306" s="44"/>
      <c r="CF306" s="44"/>
      <c r="CG306" s="44"/>
      <c r="CH306" s="44"/>
      <c r="CI306" s="44"/>
      <c r="CJ306" s="44"/>
      <c r="CK306" s="44"/>
      <c r="CL306" s="44"/>
      <c r="CM306" s="44"/>
      <c r="CN306" s="44"/>
      <c r="CO306" s="44"/>
      <c r="CP306" s="44"/>
      <c r="CQ306" s="44"/>
      <c r="CR306" s="44"/>
      <c r="CS306" s="44"/>
      <c r="CT306" s="44"/>
      <c r="CU306" s="44"/>
      <c r="CV306" s="44"/>
      <c r="CW306" s="44"/>
      <c r="CX306" s="44"/>
      <c r="CY306" s="44"/>
      <c r="CZ306" s="44"/>
      <c r="DA306" s="44"/>
      <c r="DB306" s="44"/>
      <c r="DC306" s="44"/>
      <c r="DD306" s="44"/>
      <c r="DE306" s="44"/>
      <c r="DF306" s="44"/>
      <c r="DG306" s="44"/>
      <c r="DH306" s="44"/>
      <c r="DI306" s="44"/>
      <c r="DJ306" s="44"/>
      <c r="DK306" s="44"/>
      <c r="DL306" s="44"/>
      <c r="DM306" s="44"/>
      <c r="DN306" s="44"/>
      <c r="DO306" s="44"/>
      <c r="DP306" s="44"/>
      <c r="DQ306" s="44"/>
      <c r="DR306" s="44"/>
      <c r="DS306" s="44"/>
      <c r="DT306" s="44"/>
      <c r="DU306" s="44"/>
      <c r="DV306" s="44"/>
      <c r="DW306" s="44"/>
      <c r="DX306" s="44"/>
      <c r="DY306" s="44"/>
      <c r="DZ306" s="44"/>
      <c r="EA306" s="44"/>
      <c r="EB306" s="44"/>
      <c r="EC306" s="44"/>
      <c r="ED306" s="44"/>
      <c r="EE306" s="44"/>
      <c r="EF306" s="44"/>
      <c r="EG306" s="44"/>
      <c r="EH306" s="44"/>
      <c r="EI306" s="44"/>
    </row>
    <row r="307" spans="1:139" x14ac:dyDescent="0.2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44"/>
      <c r="BS307" s="44"/>
      <c r="BT307" s="44"/>
      <c r="BU307" s="44"/>
      <c r="BV307" s="44"/>
      <c r="BW307" s="44"/>
      <c r="BX307" s="44"/>
      <c r="BY307" s="44"/>
      <c r="BZ307" s="44"/>
      <c r="CA307" s="44"/>
      <c r="CB307" s="44"/>
      <c r="CC307" s="44"/>
      <c r="CD307" s="44"/>
      <c r="CE307" s="44"/>
      <c r="CF307" s="44"/>
      <c r="CG307" s="44"/>
      <c r="CH307" s="44"/>
      <c r="CI307" s="44"/>
      <c r="CJ307" s="44"/>
      <c r="CK307" s="44"/>
      <c r="CL307" s="44"/>
      <c r="CM307" s="44"/>
      <c r="CN307" s="44"/>
      <c r="CO307" s="44"/>
      <c r="CP307" s="44"/>
      <c r="CQ307" s="44"/>
      <c r="CR307" s="44"/>
      <c r="CS307" s="44"/>
      <c r="CT307" s="44"/>
      <c r="CU307" s="44"/>
      <c r="CV307" s="44"/>
      <c r="CW307" s="44"/>
      <c r="CX307" s="44"/>
      <c r="CY307" s="44"/>
      <c r="CZ307" s="44"/>
      <c r="DA307" s="44"/>
      <c r="DB307" s="44"/>
      <c r="DC307" s="44"/>
      <c r="DD307" s="44"/>
      <c r="DE307" s="44"/>
      <c r="DF307" s="44"/>
      <c r="DG307" s="44"/>
      <c r="DH307" s="44"/>
      <c r="DI307" s="44"/>
      <c r="DJ307" s="44"/>
      <c r="DK307" s="44"/>
      <c r="DL307" s="44"/>
      <c r="DM307" s="44"/>
      <c r="DN307" s="44"/>
      <c r="DO307" s="44"/>
      <c r="DP307" s="44"/>
      <c r="DQ307" s="44"/>
      <c r="DR307" s="44"/>
      <c r="DS307" s="44"/>
      <c r="DT307" s="44"/>
      <c r="DU307" s="44"/>
      <c r="DV307" s="44"/>
      <c r="DW307" s="44"/>
      <c r="DX307" s="44"/>
      <c r="DY307" s="44"/>
      <c r="DZ307" s="44"/>
      <c r="EA307" s="44"/>
      <c r="EB307" s="44"/>
      <c r="EC307" s="44"/>
      <c r="ED307" s="44"/>
      <c r="EE307" s="44"/>
      <c r="EF307" s="44"/>
      <c r="EG307" s="44"/>
      <c r="EH307" s="44"/>
      <c r="EI307" s="44"/>
    </row>
    <row r="308" spans="1:139" x14ac:dyDescent="0.2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44"/>
      <c r="BR308" s="44"/>
      <c r="BS308" s="44"/>
      <c r="BT308" s="44"/>
      <c r="BU308" s="44"/>
      <c r="BV308" s="44"/>
      <c r="BW308" s="44"/>
      <c r="BX308" s="44"/>
      <c r="BY308" s="44"/>
      <c r="BZ308" s="44"/>
      <c r="CA308" s="44"/>
      <c r="CB308" s="44"/>
      <c r="CC308" s="44"/>
      <c r="CD308" s="44"/>
      <c r="CE308" s="44"/>
      <c r="CF308" s="44"/>
      <c r="CG308" s="44"/>
      <c r="CH308" s="44"/>
      <c r="CI308" s="44"/>
      <c r="CJ308" s="44"/>
      <c r="CK308" s="44"/>
      <c r="CL308" s="44"/>
      <c r="CM308" s="44"/>
      <c r="CN308" s="44"/>
      <c r="CO308" s="44"/>
      <c r="CP308" s="44"/>
      <c r="CQ308" s="44"/>
      <c r="CR308" s="44"/>
      <c r="CS308" s="44"/>
      <c r="CT308" s="44"/>
      <c r="CU308" s="44"/>
      <c r="CV308" s="44"/>
      <c r="CW308" s="44"/>
      <c r="CX308" s="44"/>
      <c r="CY308" s="44"/>
      <c r="CZ308" s="44"/>
      <c r="DA308" s="44"/>
      <c r="DB308" s="44"/>
      <c r="DC308" s="44"/>
      <c r="DD308" s="44"/>
      <c r="DE308" s="44"/>
      <c r="DF308" s="44"/>
      <c r="DG308" s="44"/>
      <c r="DH308" s="44"/>
      <c r="DI308" s="44"/>
      <c r="DJ308" s="44"/>
      <c r="DK308" s="44"/>
      <c r="DL308" s="44"/>
      <c r="DM308" s="44"/>
      <c r="DN308" s="44"/>
      <c r="DO308" s="44"/>
      <c r="DP308" s="44"/>
      <c r="DQ308" s="44"/>
      <c r="DR308" s="44"/>
      <c r="DS308" s="44"/>
      <c r="DT308" s="44"/>
      <c r="DU308" s="44"/>
      <c r="DV308" s="44"/>
      <c r="DW308" s="44"/>
      <c r="DX308" s="44"/>
      <c r="DY308" s="44"/>
      <c r="DZ308" s="44"/>
      <c r="EA308" s="44"/>
      <c r="EB308" s="44"/>
      <c r="EC308" s="44"/>
      <c r="ED308" s="44"/>
      <c r="EE308" s="44"/>
      <c r="EF308" s="44"/>
      <c r="EG308" s="44"/>
      <c r="EH308" s="44"/>
      <c r="EI308" s="44"/>
    </row>
    <row r="309" spans="1:139" x14ac:dyDescent="0.2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44"/>
      <c r="BR309" s="44"/>
      <c r="BS309" s="44"/>
      <c r="BT309" s="44"/>
      <c r="BU309" s="44"/>
      <c r="BV309" s="44"/>
      <c r="BW309" s="44"/>
      <c r="BX309" s="44"/>
      <c r="BY309" s="44"/>
      <c r="BZ309" s="44"/>
      <c r="CA309" s="44"/>
      <c r="CB309" s="44"/>
      <c r="CC309" s="44"/>
      <c r="CD309" s="44"/>
      <c r="CE309" s="44"/>
      <c r="CF309" s="44"/>
      <c r="CG309" s="44"/>
      <c r="CH309" s="44"/>
      <c r="CI309" s="44"/>
      <c r="CJ309" s="44"/>
      <c r="CK309" s="44"/>
      <c r="CL309" s="44"/>
      <c r="CM309" s="44"/>
      <c r="CN309" s="44"/>
      <c r="CO309" s="44"/>
      <c r="CP309" s="44"/>
      <c r="CQ309" s="44"/>
      <c r="CR309" s="44"/>
      <c r="CS309" s="44"/>
      <c r="CT309" s="44"/>
      <c r="CU309" s="44"/>
      <c r="CV309" s="44"/>
      <c r="CW309" s="44"/>
      <c r="CX309" s="44"/>
      <c r="CY309" s="44"/>
      <c r="CZ309" s="44"/>
      <c r="DA309" s="44"/>
      <c r="DB309" s="44"/>
      <c r="DC309" s="44"/>
      <c r="DD309" s="44"/>
      <c r="DE309" s="44"/>
      <c r="DF309" s="44"/>
      <c r="DG309" s="44"/>
      <c r="DH309" s="44"/>
      <c r="DI309" s="44"/>
      <c r="DJ309" s="44"/>
      <c r="DK309" s="44"/>
      <c r="DL309" s="44"/>
      <c r="DM309" s="44"/>
      <c r="DN309" s="44"/>
      <c r="DO309" s="44"/>
      <c r="DP309" s="44"/>
      <c r="DQ309" s="44"/>
      <c r="DR309" s="44"/>
      <c r="DS309" s="44"/>
      <c r="DT309" s="44"/>
      <c r="DU309" s="44"/>
      <c r="DV309" s="44"/>
      <c r="DW309" s="44"/>
      <c r="DX309" s="44"/>
      <c r="DY309" s="44"/>
      <c r="DZ309" s="44"/>
      <c r="EA309" s="44"/>
      <c r="EB309" s="44"/>
      <c r="EC309" s="44"/>
      <c r="ED309" s="44"/>
      <c r="EE309" s="44"/>
      <c r="EF309" s="44"/>
      <c r="EG309" s="44"/>
      <c r="EH309" s="44"/>
      <c r="EI309" s="44"/>
    </row>
    <row r="310" spans="1:139" x14ac:dyDescent="0.2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44"/>
      <c r="BR310" s="44"/>
      <c r="BS310" s="44"/>
      <c r="BT310" s="44"/>
      <c r="BU310" s="44"/>
      <c r="BV310" s="44"/>
      <c r="BW310" s="44"/>
      <c r="BX310" s="44"/>
      <c r="BY310" s="44"/>
      <c r="BZ310" s="44"/>
      <c r="CA310" s="44"/>
      <c r="CB310" s="44"/>
      <c r="CC310" s="44"/>
      <c r="CD310" s="44"/>
      <c r="CE310" s="44"/>
      <c r="CF310" s="44"/>
      <c r="CG310" s="44"/>
      <c r="CH310" s="44"/>
      <c r="CI310" s="44"/>
      <c r="CJ310" s="44"/>
      <c r="CK310" s="44"/>
      <c r="CL310" s="44"/>
      <c r="CM310" s="44"/>
      <c r="CN310" s="44"/>
      <c r="CO310" s="44"/>
      <c r="CP310" s="44"/>
      <c r="CQ310" s="44"/>
      <c r="CR310" s="44"/>
      <c r="CS310" s="44"/>
      <c r="CT310" s="44"/>
      <c r="CU310" s="44"/>
      <c r="CV310" s="44"/>
      <c r="CW310" s="44"/>
      <c r="CX310" s="44"/>
      <c r="CY310" s="44"/>
      <c r="CZ310" s="44"/>
      <c r="DA310" s="44"/>
      <c r="DB310" s="44"/>
      <c r="DC310" s="44"/>
      <c r="DD310" s="44"/>
      <c r="DE310" s="44"/>
      <c r="DF310" s="44"/>
      <c r="DG310" s="44"/>
      <c r="DH310" s="44"/>
      <c r="DI310" s="44"/>
      <c r="DJ310" s="44"/>
      <c r="DK310" s="44"/>
      <c r="DL310" s="44"/>
      <c r="DM310" s="44"/>
      <c r="DN310" s="44"/>
      <c r="DO310" s="44"/>
      <c r="DP310" s="44"/>
      <c r="DQ310" s="44"/>
      <c r="DR310" s="44"/>
      <c r="DS310" s="44"/>
      <c r="DT310" s="44"/>
      <c r="DU310" s="44"/>
      <c r="DV310" s="44"/>
      <c r="DW310" s="44"/>
      <c r="DX310" s="44"/>
      <c r="DY310" s="44"/>
      <c r="DZ310" s="44"/>
      <c r="EA310" s="44"/>
      <c r="EB310" s="44"/>
      <c r="EC310" s="44"/>
      <c r="ED310" s="44"/>
      <c r="EE310" s="44"/>
      <c r="EF310" s="44"/>
      <c r="EG310" s="44"/>
      <c r="EH310" s="44"/>
      <c r="EI310" s="44"/>
    </row>
    <row r="311" spans="1:139" x14ac:dyDescent="0.2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44"/>
      <c r="BR311" s="44"/>
      <c r="BS311" s="44"/>
      <c r="BT311" s="44"/>
      <c r="BU311" s="44"/>
      <c r="BV311" s="44"/>
      <c r="BW311" s="44"/>
      <c r="BX311" s="44"/>
      <c r="BY311" s="44"/>
      <c r="BZ311" s="44"/>
      <c r="CA311" s="44"/>
      <c r="CB311" s="44"/>
      <c r="CC311" s="44"/>
      <c r="CD311" s="44"/>
      <c r="CE311" s="44"/>
      <c r="CF311" s="44"/>
      <c r="CG311" s="44"/>
      <c r="CH311" s="44"/>
      <c r="CI311" s="44"/>
      <c r="CJ311" s="44"/>
      <c r="CK311" s="44"/>
      <c r="CL311" s="44"/>
      <c r="CM311" s="44"/>
      <c r="CN311" s="44"/>
      <c r="CO311" s="44"/>
      <c r="CP311" s="44"/>
      <c r="CQ311" s="44"/>
      <c r="CR311" s="44"/>
      <c r="CS311" s="44"/>
      <c r="CT311" s="44"/>
      <c r="CU311" s="44"/>
      <c r="CV311" s="44"/>
      <c r="CW311" s="44"/>
      <c r="CX311" s="44"/>
      <c r="CY311" s="44"/>
      <c r="CZ311" s="44"/>
      <c r="DA311" s="44"/>
      <c r="DB311" s="44"/>
      <c r="DC311" s="44"/>
      <c r="DD311" s="44"/>
      <c r="DE311" s="44"/>
      <c r="DF311" s="44"/>
      <c r="DG311" s="44"/>
      <c r="DH311" s="44"/>
      <c r="DI311" s="44"/>
      <c r="DJ311" s="44"/>
      <c r="DK311" s="44"/>
      <c r="DL311" s="44"/>
      <c r="DM311" s="44"/>
      <c r="DN311" s="44"/>
      <c r="DO311" s="44"/>
      <c r="DP311" s="44"/>
      <c r="DQ311" s="44"/>
      <c r="DR311" s="44"/>
      <c r="DS311" s="44"/>
      <c r="DT311" s="44"/>
      <c r="DU311" s="44"/>
      <c r="DV311" s="44"/>
      <c r="DW311" s="44"/>
      <c r="DX311" s="44"/>
      <c r="DY311" s="44"/>
      <c r="DZ311" s="44"/>
      <c r="EA311" s="44"/>
      <c r="EB311" s="44"/>
      <c r="EC311" s="44"/>
      <c r="ED311" s="44"/>
      <c r="EE311" s="44"/>
      <c r="EF311" s="44"/>
      <c r="EG311" s="44"/>
      <c r="EH311" s="44"/>
      <c r="EI311" s="44"/>
    </row>
    <row r="312" spans="1:139" x14ac:dyDescent="0.2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44"/>
      <c r="BS312" s="44"/>
      <c r="BT312" s="44"/>
      <c r="BU312" s="44"/>
      <c r="BV312" s="44"/>
      <c r="BW312" s="44"/>
      <c r="BX312" s="44"/>
      <c r="BY312" s="44"/>
      <c r="BZ312" s="44"/>
      <c r="CA312" s="44"/>
      <c r="CB312" s="44"/>
      <c r="CC312" s="44"/>
      <c r="CD312" s="44"/>
      <c r="CE312" s="44"/>
      <c r="CF312" s="44"/>
      <c r="CG312" s="44"/>
      <c r="CH312" s="44"/>
      <c r="CI312" s="44"/>
      <c r="CJ312" s="44"/>
      <c r="CK312" s="44"/>
      <c r="CL312" s="44"/>
      <c r="CM312" s="44"/>
      <c r="CN312" s="44"/>
      <c r="CO312" s="44"/>
      <c r="CP312" s="44"/>
      <c r="CQ312" s="44"/>
      <c r="CR312" s="44"/>
      <c r="CS312" s="44"/>
      <c r="CT312" s="44"/>
      <c r="CU312" s="44"/>
      <c r="CV312" s="44"/>
      <c r="CW312" s="44"/>
      <c r="CX312" s="44"/>
      <c r="CY312" s="44"/>
      <c r="CZ312" s="44"/>
      <c r="DA312" s="44"/>
      <c r="DB312" s="44"/>
      <c r="DC312" s="44"/>
      <c r="DD312" s="44"/>
      <c r="DE312" s="44"/>
      <c r="DF312" s="44"/>
      <c r="DG312" s="44"/>
      <c r="DH312" s="44"/>
      <c r="DI312" s="44"/>
      <c r="DJ312" s="44"/>
      <c r="DK312" s="44"/>
      <c r="DL312" s="44"/>
      <c r="DM312" s="44"/>
      <c r="DN312" s="44"/>
      <c r="DO312" s="44"/>
      <c r="DP312" s="44"/>
      <c r="DQ312" s="44"/>
      <c r="DR312" s="44"/>
      <c r="DS312" s="44"/>
      <c r="DT312" s="44"/>
      <c r="DU312" s="44"/>
      <c r="DV312" s="44"/>
      <c r="DW312" s="44"/>
      <c r="DX312" s="44"/>
      <c r="DY312" s="44"/>
      <c r="DZ312" s="44"/>
      <c r="EA312" s="44"/>
      <c r="EB312" s="44"/>
      <c r="EC312" s="44"/>
      <c r="ED312" s="44"/>
      <c r="EE312" s="44"/>
      <c r="EF312" s="44"/>
      <c r="EG312" s="44"/>
      <c r="EH312" s="44"/>
      <c r="EI312" s="44"/>
    </row>
    <row r="313" spans="1:139" x14ac:dyDescent="0.2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44"/>
      <c r="BS313" s="44"/>
      <c r="BT313" s="44"/>
      <c r="BU313" s="44"/>
      <c r="BV313" s="44"/>
      <c r="BW313" s="44"/>
      <c r="BX313" s="44"/>
      <c r="BY313" s="44"/>
      <c r="BZ313" s="44"/>
      <c r="CA313" s="44"/>
      <c r="CB313" s="44"/>
      <c r="CC313" s="44"/>
      <c r="CD313" s="44"/>
      <c r="CE313" s="44"/>
      <c r="CF313" s="44"/>
      <c r="CG313" s="44"/>
      <c r="CH313" s="44"/>
      <c r="CI313" s="44"/>
      <c r="CJ313" s="44"/>
      <c r="CK313" s="44"/>
      <c r="CL313" s="44"/>
      <c r="CM313" s="44"/>
      <c r="CN313" s="44"/>
      <c r="CO313" s="44"/>
      <c r="CP313" s="44"/>
      <c r="CQ313" s="44"/>
      <c r="CR313" s="44"/>
      <c r="CS313" s="44"/>
      <c r="CT313" s="44"/>
      <c r="CU313" s="44"/>
      <c r="CV313" s="44"/>
      <c r="CW313" s="44"/>
      <c r="CX313" s="44"/>
      <c r="CY313" s="44"/>
      <c r="CZ313" s="44"/>
      <c r="DA313" s="44"/>
      <c r="DB313" s="44"/>
      <c r="DC313" s="44"/>
      <c r="DD313" s="44"/>
      <c r="DE313" s="44"/>
      <c r="DF313" s="44"/>
      <c r="DG313" s="44"/>
      <c r="DH313" s="44"/>
      <c r="DI313" s="44"/>
      <c r="DJ313" s="44"/>
      <c r="DK313" s="44"/>
      <c r="DL313" s="44"/>
      <c r="DM313" s="44"/>
      <c r="DN313" s="44"/>
      <c r="DO313" s="44"/>
      <c r="DP313" s="44"/>
      <c r="DQ313" s="44"/>
      <c r="DR313" s="44"/>
      <c r="DS313" s="44"/>
      <c r="DT313" s="44"/>
      <c r="DU313" s="44"/>
      <c r="DV313" s="44"/>
      <c r="DW313" s="44"/>
      <c r="DX313" s="44"/>
      <c r="DY313" s="44"/>
      <c r="DZ313" s="44"/>
      <c r="EA313" s="44"/>
      <c r="EB313" s="44"/>
      <c r="EC313" s="44"/>
      <c r="ED313" s="44"/>
      <c r="EE313" s="44"/>
      <c r="EF313" s="44"/>
      <c r="EG313" s="44"/>
      <c r="EH313" s="44"/>
      <c r="EI313" s="44"/>
    </row>
    <row r="314" spans="1:139" x14ac:dyDescent="0.2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44"/>
      <c r="BS314" s="44"/>
      <c r="BT314" s="44"/>
      <c r="BU314" s="44"/>
      <c r="BV314" s="44"/>
      <c r="BW314" s="44"/>
      <c r="BX314" s="44"/>
      <c r="BY314" s="44"/>
      <c r="BZ314" s="44"/>
      <c r="CA314" s="44"/>
      <c r="CB314" s="44"/>
      <c r="CC314" s="44"/>
      <c r="CD314" s="44"/>
      <c r="CE314" s="44"/>
      <c r="CF314" s="44"/>
      <c r="CG314" s="44"/>
      <c r="CH314" s="44"/>
      <c r="CI314" s="44"/>
      <c r="CJ314" s="44"/>
      <c r="CK314" s="44"/>
      <c r="CL314" s="44"/>
      <c r="CM314" s="44"/>
      <c r="CN314" s="44"/>
      <c r="CO314" s="44"/>
      <c r="CP314" s="44"/>
      <c r="CQ314" s="44"/>
      <c r="CR314" s="44"/>
      <c r="CS314" s="44"/>
      <c r="CT314" s="44"/>
      <c r="CU314" s="44"/>
      <c r="CV314" s="44"/>
      <c r="CW314" s="44"/>
      <c r="CX314" s="44"/>
      <c r="CY314" s="44"/>
      <c r="CZ314" s="44"/>
      <c r="DA314" s="44"/>
      <c r="DB314" s="44"/>
      <c r="DC314" s="44"/>
      <c r="DD314" s="44"/>
      <c r="DE314" s="44"/>
      <c r="DF314" s="44"/>
      <c r="DG314" s="44"/>
      <c r="DH314" s="44"/>
      <c r="DI314" s="44"/>
      <c r="DJ314" s="44"/>
      <c r="DK314" s="44"/>
      <c r="DL314" s="44"/>
      <c r="DM314" s="44"/>
      <c r="DN314" s="44"/>
      <c r="DO314" s="44"/>
      <c r="DP314" s="44"/>
      <c r="DQ314" s="44"/>
      <c r="DR314" s="44"/>
      <c r="DS314" s="44"/>
      <c r="DT314" s="44"/>
      <c r="DU314" s="44"/>
      <c r="DV314" s="44"/>
      <c r="DW314" s="44"/>
      <c r="DX314" s="44"/>
      <c r="DY314" s="44"/>
      <c r="DZ314" s="44"/>
      <c r="EA314" s="44"/>
      <c r="EB314" s="44"/>
      <c r="EC314" s="44"/>
      <c r="ED314" s="44"/>
      <c r="EE314" s="44"/>
      <c r="EF314" s="44"/>
      <c r="EG314" s="44"/>
      <c r="EH314" s="44"/>
      <c r="EI314" s="44"/>
    </row>
    <row r="315" spans="1:139" x14ac:dyDescent="0.2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44"/>
      <c r="BS315" s="44"/>
      <c r="BT315" s="44"/>
      <c r="BU315" s="44"/>
      <c r="BV315" s="44"/>
      <c r="BW315" s="44"/>
      <c r="BX315" s="44"/>
      <c r="BY315" s="44"/>
      <c r="BZ315" s="44"/>
      <c r="CA315" s="44"/>
      <c r="CB315" s="44"/>
      <c r="CC315" s="44"/>
      <c r="CD315" s="44"/>
      <c r="CE315" s="44"/>
      <c r="CF315" s="44"/>
      <c r="CG315" s="44"/>
      <c r="CH315" s="44"/>
      <c r="CI315" s="44"/>
      <c r="CJ315" s="44"/>
      <c r="CK315" s="44"/>
      <c r="CL315" s="44"/>
      <c r="CM315" s="44"/>
      <c r="CN315" s="44"/>
      <c r="CO315" s="44"/>
      <c r="CP315" s="44"/>
      <c r="CQ315" s="44"/>
      <c r="CR315" s="44"/>
      <c r="CS315" s="44"/>
      <c r="CT315" s="44"/>
      <c r="CU315" s="44"/>
      <c r="CV315" s="44"/>
      <c r="CW315" s="44"/>
      <c r="CX315" s="44"/>
      <c r="CY315" s="44"/>
      <c r="CZ315" s="44"/>
      <c r="DA315" s="44"/>
      <c r="DB315" s="44"/>
      <c r="DC315" s="44"/>
      <c r="DD315" s="44"/>
      <c r="DE315" s="44"/>
      <c r="DF315" s="44"/>
      <c r="DG315" s="44"/>
      <c r="DH315" s="44"/>
      <c r="DI315" s="44"/>
      <c r="DJ315" s="44"/>
      <c r="DK315" s="44"/>
      <c r="DL315" s="44"/>
      <c r="DM315" s="44"/>
      <c r="DN315" s="44"/>
      <c r="DO315" s="44"/>
      <c r="DP315" s="44"/>
      <c r="DQ315" s="44"/>
      <c r="DR315" s="44"/>
      <c r="DS315" s="44"/>
      <c r="DT315" s="44"/>
      <c r="DU315" s="44"/>
      <c r="DV315" s="44"/>
      <c r="DW315" s="44"/>
      <c r="DX315" s="44"/>
      <c r="DY315" s="44"/>
      <c r="DZ315" s="44"/>
      <c r="EA315" s="44"/>
      <c r="EB315" s="44"/>
      <c r="EC315" s="44"/>
      <c r="ED315" s="44"/>
      <c r="EE315" s="44"/>
      <c r="EF315" s="44"/>
      <c r="EG315" s="44"/>
      <c r="EH315" s="44"/>
      <c r="EI315" s="44"/>
    </row>
    <row r="316" spans="1:139" x14ac:dyDescent="0.2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44"/>
      <c r="BR316" s="44"/>
      <c r="BS316" s="44"/>
      <c r="BT316" s="44"/>
      <c r="BU316" s="44"/>
      <c r="BV316" s="44"/>
      <c r="BW316" s="44"/>
      <c r="BX316" s="44"/>
      <c r="BY316" s="44"/>
      <c r="BZ316" s="44"/>
      <c r="CA316" s="44"/>
      <c r="CB316" s="44"/>
      <c r="CC316" s="44"/>
      <c r="CD316" s="44"/>
      <c r="CE316" s="44"/>
      <c r="CF316" s="44"/>
      <c r="CG316" s="44"/>
      <c r="CH316" s="44"/>
      <c r="CI316" s="44"/>
      <c r="CJ316" s="44"/>
      <c r="CK316" s="44"/>
      <c r="CL316" s="44"/>
      <c r="CM316" s="44"/>
      <c r="CN316" s="44"/>
      <c r="CO316" s="44"/>
      <c r="CP316" s="44"/>
      <c r="CQ316" s="44"/>
      <c r="CR316" s="44"/>
      <c r="CS316" s="44"/>
      <c r="CT316" s="44"/>
      <c r="CU316" s="44"/>
      <c r="CV316" s="44"/>
      <c r="CW316" s="44"/>
      <c r="CX316" s="44"/>
      <c r="CY316" s="44"/>
      <c r="CZ316" s="44"/>
      <c r="DA316" s="44"/>
      <c r="DB316" s="44"/>
      <c r="DC316" s="44"/>
      <c r="DD316" s="44"/>
      <c r="DE316" s="44"/>
      <c r="DF316" s="44"/>
      <c r="DG316" s="44"/>
      <c r="DH316" s="44"/>
      <c r="DI316" s="44"/>
      <c r="DJ316" s="44"/>
      <c r="DK316" s="44"/>
      <c r="DL316" s="44"/>
      <c r="DM316" s="44"/>
      <c r="DN316" s="44"/>
      <c r="DO316" s="44"/>
      <c r="DP316" s="44"/>
      <c r="DQ316" s="44"/>
      <c r="DR316" s="44"/>
      <c r="DS316" s="44"/>
      <c r="DT316" s="44"/>
      <c r="DU316" s="44"/>
      <c r="DV316" s="44"/>
      <c r="DW316" s="44"/>
      <c r="DX316" s="44"/>
      <c r="DY316" s="44"/>
      <c r="DZ316" s="44"/>
      <c r="EA316" s="44"/>
      <c r="EB316" s="44"/>
      <c r="EC316" s="44"/>
      <c r="ED316" s="44"/>
      <c r="EE316" s="44"/>
      <c r="EF316" s="44"/>
      <c r="EG316" s="44"/>
      <c r="EH316" s="44"/>
      <c r="EI316" s="44"/>
    </row>
    <row r="317" spans="1:139" x14ac:dyDescent="0.2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44"/>
      <c r="BR317" s="44"/>
      <c r="BS317" s="44"/>
      <c r="BT317" s="44"/>
      <c r="BU317" s="44"/>
      <c r="BV317" s="44"/>
      <c r="BW317" s="44"/>
      <c r="BX317" s="44"/>
      <c r="BY317" s="44"/>
      <c r="BZ317" s="44"/>
      <c r="CA317" s="44"/>
      <c r="CB317" s="44"/>
      <c r="CC317" s="44"/>
      <c r="CD317" s="44"/>
      <c r="CE317" s="44"/>
      <c r="CF317" s="44"/>
      <c r="CG317" s="44"/>
      <c r="CH317" s="44"/>
      <c r="CI317" s="44"/>
      <c r="CJ317" s="44"/>
      <c r="CK317" s="44"/>
      <c r="CL317" s="44"/>
      <c r="CM317" s="44"/>
      <c r="CN317" s="44"/>
      <c r="CO317" s="44"/>
      <c r="CP317" s="44"/>
      <c r="CQ317" s="44"/>
      <c r="CR317" s="44"/>
      <c r="CS317" s="44"/>
      <c r="CT317" s="44"/>
      <c r="CU317" s="44"/>
      <c r="CV317" s="44"/>
      <c r="CW317" s="44"/>
      <c r="CX317" s="44"/>
      <c r="CY317" s="44"/>
      <c r="CZ317" s="44"/>
      <c r="DA317" s="44"/>
      <c r="DB317" s="44"/>
      <c r="DC317" s="44"/>
      <c r="DD317" s="44"/>
      <c r="DE317" s="44"/>
      <c r="DF317" s="44"/>
      <c r="DG317" s="44"/>
      <c r="DH317" s="44"/>
      <c r="DI317" s="44"/>
      <c r="DJ317" s="44"/>
      <c r="DK317" s="44"/>
      <c r="DL317" s="44"/>
      <c r="DM317" s="44"/>
      <c r="DN317" s="44"/>
      <c r="DO317" s="44"/>
      <c r="DP317" s="44"/>
      <c r="DQ317" s="44"/>
      <c r="DR317" s="44"/>
      <c r="DS317" s="44"/>
      <c r="DT317" s="44"/>
      <c r="DU317" s="44"/>
      <c r="DV317" s="44"/>
      <c r="DW317" s="44"/>
      <c r="DX317" s="44"/>
      <c r="DY317" s="44"/>
      <c r="DZ317" s="44"/>
      <c r="EA317" s="44"/>
      <c r="EB317" s="44"/>
      <c r="EC317" s="44"/>
      <c r="ED317" s="44"/>
      <c r="EE317" s="44"/>
      <c r="EF317" s="44"/>
      <c r="EG317" s="44"/>
      <c r="EH317" s="44"/>
      <c r="EI317" s="44"/>
    </row>
    <row r="318" spans="1:139" x14ac:dyDescent="0.2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44"/>
      <c r="BR318" s="44"/>
      <c r="BS318" s="44"/>
      <c r="BT318" s="44"/>
      <c r="BU318" s="44"/>
      <c r="BV318" s="44"/>
      <c r="BW318" s="44"/>
      <c r="BX318" s="44"/>
      <c r="BY318" s="44"/>
      <c r="BZ318" s="44"/>
      <c r="CA318" s="44"/>
      <c r="CB318" s="44"/>
      <c r="CC318" s="44"/>
      <c r="CD318" s="44"/>
      <c r="CE318" s="44"/>
      <c r="CF318" s="44"/>
      <c r="CG318" s="44"/>
      <c r="CH318" s="44"/>
      <c r="CI318" s="44"/>
      <c r="CJ318" s="44"/>
      <c r="CK318" s="44"/>
      <c r="CL318" s="44"/>
      <c r="CM318" s="44"/>
      <c r="CN318" s="44"/>
      <c r="CO318" s="44"/>
      <c r="CP318" s="44"/>
      <c r="CQ318" s="44"/>
      <c r="CR318" s="44"/>
      <c r="CS318" s="44"/>
      <c r="CT318" s="44"/>
      <c r="CU318" s="44"/>
      <c r="CV318" s="44"/>
      <c r="CW318" s="44"/>
      <c r="CX318" s="44"/>
      <c r="CY318" s="44"/>
      <c r="CZ318" s="44"/>
      <c r="DA318" s="44"/>
      <c r="DB318" s="44"/>
      <c r="DC318" s="44"/>
      <c r="DD318" s="44"/>
      <c r="DE318" s="44"/>
      <c r="DF318" s="44"/>
      <c r="DG318" s="44"/>
      <c r="DH318" s="44"/>
      <c r="DI318" s="44"/>
      <c r="DJ318" s="44"/>
      <c r="DK318" s="44"/>
      <c r="DL318" s="44"/>
      <c r="DM318" s="44"/>
      <c r="DN318" s="44"/>
      <c r="DO318" s="44"/>
      <c r="DP318" s="44"/>
      <c r="DQ318" s="44"/>
      <c r="DR318" s="44"/>
      <c r="DS318" s="44"/>
      <c r="DT318" s="44"/>
      <c r="DU318" s="44"/>
      <c r="DV318" s="44"/>
      <c r="DW318" s="44"/>
      <c r="DX318" s="44"/>
      <c r="DY318" s="44"/>
      <c r="DZ318" s="44"/>
      <c r="EA318" s="44"/>
      <c r="EB318" s="44"/>
      <c r="EC318" s="44"/>
      <c r="ED318" s="44"/>
      <c r="EE318" s="44"/>
      <c r="EF318" s="44"/>
      <c r="EG318" s="44"/>
      <c r="EH318" s="44"/>
      <c r="EI318" s="44"/>
    </row>
    <row r="319" spans="1:139" x14ac:dyDescent="0.2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  <c r="BO319" s="44"/>
      <c r="BP319" s="44"/>
      <c r="BQ319" s="44"/>
      <c r="BR319" s="44"/>
      <c r="BS319" s="44"/>
      <c r="BT319" s="44"/>
      <c r="BU319" s="44"/>
      <c r="BV319" s="44"/>
      <c r="BW319" s="44"/>
      <c r="BX319" s="44"/>
      <c r="BY319" s="44"/>
      <c r="BZ319" s="44"/>
      <c r="CA319" s="44"/>
      <c r="CB319" s="44"/>
      <c r="CC319" s="44"/>
      <c r="CD319" s="44"/>
      <c r="CE319" s="44"/>
      <c r="CF319" s="44"/>
      <c r="CG319" s="44"/>
      <c r="CH319" s="44"/>
      <c r="CI319" s="44"/>
      <c r="CJ319" s="44"/>
      <c r="CK319" s="44"/>
      <c r="CL319" s="44"/>
      <c r="CM319" s="44"/>
      <c r="CN319" s="44"/>
      <c r="CO319" s="44"/>
      <c r="CP319" s="44"/>
      <c r="CQ319" s="44"/>
      <c r="CR319" s="44"/>
      <c r="CS319" s="44"/>
      <c r="CT319" s="44"/>
      <c r="CU319" s="44"/>
      <c r="CV319" s="44"/>
      <c r="CW319" s="44"/>
      <c r="CX319" s="44"/>
      <c r="CY319" s="44"/>
      <c r="CZ319" s="44"/>
      <c r="DA319" s="44"/>
      <c r="DB319" s="44"/>
      <c r="DC319" s="44"/>
      <c r="DD319" s="44"/>
      <c r="DE319" s="44"/>
      <c r="DF319" s="44"/>
      <c r="DG319" s="44"/>
      <c r="DH319" s="44"/>
      <c r="DI319" s="44"/>
      <c r="DJ319" s="44"/>
      <c r="DK319" s="44"/>
      <c r="DL319" s="44"/>
      <c r="DM319" s="44"/>
      <c r="DN319" s="44"/>
      <c r="DO319" s="44"/>
      <c r="DP319" s="44"/>
      <c r="DQ319" s="44"/>
      <c r="DR319" s="44"/>
      <c r="DS319" s="44"/>
      <c r="DT319" s="44"/>
      <c r="DU319" s="44"/>
      <c r="DV319" s="44"/>
      <c r="DW319" s="44"/>
      <c r="DX319" s="44"/>
      <c r="DY319" s="44"/>
      <c r="DZ319" s="44"/>
      <c r="EA319" s="44"/>
      <c r="EB319" s="44"/>
      <c r="EC319" s="44"/>
      <c r="ED319" s="44"/>
      <c r="EE319" s="44"/>
      <c r="EF319" s="44"/>
      <c r="EG319" s="44"/>
      <c r="EH319" s="44"/>
      <c r="EI319" s="44"/>
    </row>
    <row r="320" spans="1:139" x14ac:dyDescent="0.2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44"/>
      <c r="BR320" s="44"/>
      <c r="BS320" s="44"/>
      <c r="BT320" s="44"/>
      <c r="BU320" s="44"/>
      <c r="BV320" s="44"/>
      <c r="BW320" s="44"/>
      <c r="BX320" s="44"/>
      <c r="BY320" s="44"/>
      <c r="BZ320" s="44"/>
      <c r="CA320" s="44"/>
      <c r="CB320" s="44"/>
      <c r="CC320" s="44"/>
      <c r="CD320" s="44"/>
      <c r="CE320" s="44"/>
      <c r="CF320" s="44"/>
      <c r="CG320" s="44"/>
      <c r="CH320" s="44"/>
      <c r="CI320" s="44"/>
      <c r="CJ320" s="44"/>
      <c r="CK320" s="44"/>
      <c r="CL320" s="44"/>
      <c r="CM320" s="44"/>
      <c r="CN320" s="44"/>
      <c r="CO320" s="44"/>
      <c r="CP320" s="44"/>
      <c r="CQ320" s="44"/>
      <c r="CR320" s="44"/>
      <c r="CS320" s="44"/>
      <c r="CT320" s="44"/>
      <c r="CU320" s="44"/>
      <c r="CV320" s="44"/>
      <c r="CW320" s="44"/>
      <c r="CX320" s="44"/>
      <c r="CY320" s="44"/>
      <c r="CZ320" s="44"/>
      <c r="DA320" s="44"/>
      <c r="DB320" s="44"/>
      <c r="DC320" s="44"/>
      <c r="DD320" s="44"/>
      <c r="DE320" s="44"/>
      <c r="DF320" s="44"/>
      <c r="DG320" s="44"/>
      <c r="DH320" s="44"/>
      <c r="DI320" s="44"/>
      <c r="DJ320" s="44"/>
      <c r="DK320" s="44"/>
      <c r="DL320" s="44"/>
      <c r="DM320" s="44"/>
      <c r="DN320" s="44"/>
      <c r="DO320" s="44"/>
      <c r="DP320" s="44"/>
      <c r="DQ320" s="44"/>
      <c r="DR320" s="44"/>
      <c r="DS320" s="44"/>
      <c r="DT320" s="44"/>
      <c r="DU320" s="44"/>
      <c r="DV320" s="44"/>
      <c r="DW320" s="44"/>
      <c r="DX320" s="44"/>
      <c r="DY320" s="44"/>
      <c r="DZ320" s="44"/>
      <c r="EA320" s="44"/>
      <c r="EB320" s="44"/>
      <c r="EC320" s="44"/>
      <c r="ED320" s="44"/>
      <c r="EE320" s="44"/>
      <c r="EF320" s="44"/>
      <c r="EG320" s="44"/>
      <c r="EH320" s="44"/>
      <c r="EI320" s="44"/>
    </row>
    <row r="321" spans="1:139" x14ac:dyDescent="0.2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44"/>
      <c r="BR321" s="44"/>
      <c r="BS321" s="44"/>
      <c r="BT321" s="44"/>
      <c r="BU321" s="44"/>
      <c r="BV321" s="44"/>
      <c r="BW321" s="44"/>
      <c r="BX321" s="44"/>
      <c r="BY321" s="44"/>
      <c r="BZ321" s="44"/>
      <c r="CA321" s="44"/>
      <c r="CB321" s="44"/>
      <c r="CC321" s="44"/>
      <c r="CD321" s="44"/>
      <c r="CE321" s="44"/>
      <c r="CF321" s="44"/>
      <c r="CG321" s="44"/>
      <c r="CH321" s="44"/>
      <c r="CI321" s="44"/>
      <c r="CJ321" s="44"/>
      <c r="CK321" s="44"/>
      <c r="CL321" s="44"/>
      <c r="CM321" s="44"/>
      <c r="CN321" s="44"/>
      <c r="CO321" s="44"/>
      <c r="CP321" s="44"/>
      <c r="CQ321" s="44"/>
      <c r="CR321" s="44"/>
      <c r="CS321" s="44"/>
      <c r="CT321" s="44"/>
      <c r="CU321" s="44"/>
      <c r="CV321" s="44"/>
      <c r="CW321" s="44"/>
      <c r="CX321" s="44"/>
      <c r="CY321" s="44"/>
      <c r="CZ321" s="44"/>
      <c r="DA321" s="44"/>
      <c r="DB321" s="44"/>
      <c r="DC321" s="44"/>
      <c r="DD321" s="44"/>
      <c r="DE321" s="44"/>
      <c r="DF321" s="44"/>
      <c r="DG321" s="44"/>
      <c r="DH321" s="44"/>
      <c r="DI321" s="44"/>
      <c r="DJ321" s="44"/>
      <c r="DK321" s="44"/>
      <c r="DL321" s="44"/>
      <c r="DM321" s="44"/>
      <c r="DN321" s="44"/>
      <c r="DO321" s="44"/>
      <c r="DP321" s="44"/>
      <c r="DQ321" s="44"/>
      <c r="DR321" s="44"/>
      <c r="DS321" s="44"/>
      <c r="DT321" s="44"/>
      <c r="DU321" s="44"/>
      <c r="DV321" s="44"/>
      <c r="DW321" s="44"/>
      <c r="DX321" s="44"/>
      <c r="DY321" s="44"/>
      <c r="DZ321" s="44"/>
      <c r="EA321" s="44"/>
      <c r="EB321" s="44"/>
      <c r="EC321" s="44"/>
      <c r="ED321" s="44"/>
      <c r="EE321" s="44"/>
      <c r="EF321" s="44"/>
      <c r="EG321" s="44"/>
      <c r="EH321" s="44"/>
      <c r="EI321" s="44"/>
    </row>
    <row r="322" spans="1:139" x14ac:dyDescent="0.2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44"/>
      <c r="BR322" s="44"/>
      <c r="BS322" s="44"/>
      <c r="BT322" s="44"/>
      <c r="BU322" s="44"/>
      <c r="BV322" s="44"/>
      <c r="BW322" s="44"/>
      <c r="BX322" s="44"/>
      <c r="BY322" s="44"/>
      <c r="BZ322" s="44"/>
      <c r="CA322" s="44"/>
      <c r="CB322" s="44"/>
      <c r="CC322" s="44"/>
      <c r="CD322" s="44"/>
      <c r="CE322" s="44"/>
      <c r="CF322" s="44"/>
      <c r="CG322" s="44"/>
      <c r="CH322" s="44"/>
      <c r="CI322" s="44"/>
      <c r="CJ322" s="44"/>
      <c r="CK322" s="44"/>
      <c r="CL322" s="44"/>
      <c r="CM322" s="44"/>
      <c r="CN322" s="44"/>
      <c r="CO322" s="44"/>
      <c r="CP322" s="44"/>
      <c r="CQ322" s="44"/>
      <c r="CR322" s="44"/>
      <c r="CS322" s="44"/>
      <c r="CT322" s="44"/>
      <c r="CU322" s="44"/>
      <c r="CV322" s="44"/>
      <c r="CW322" s="44"/>
      <c r="CX322" s="44"/>
      <c r="CY322" s="44"/>
      <c r="CZ322" s="44"/>
      <c r="DA322" s="44"/>
      <c r="DB322" s="44"/>
      <c r="DC322" s="44"/>
      <c r="DD322" s="44"/>
      <c r="DE322" s="44"/>
      <c r="DF322" s="44"/>
      <c r="DG322" s="44"/>
      <c r="DH322" s="44"/>
      <c r="DI322" s="44"/>
      <c r="DJ322" s="44"/>
      <c r="DK322" s="44"/>
      <c r="DL322" s="44"/>
      <c r="DM322" s="44"/>
      <c r="DN322" s="44"/>
      <c r="DO322" s="44"/>
      <c r="DP322" s="44"/>
      <c r="DQ322" s="44"/>
      <c r="DR322" s="44"/>
      <c r="DS322" s="44"/>
      <c r="DT322" s="44"/>
      <c r="DU322" s="44"/>
      <c r="DV322" s="44"/>
      <c r="DW322" s="44"/>
      <c r="DX322" s="44"/>
      <c r="DY322" s="44"/>
      <c r="DZ322" s="44"/>
      <c r="EA322" s="44"/>
      <c r="EB322" s="44"/>
      <c r="EC322" s="44"/>
      <c r="ED322" s="44"/>
      <c r="EE322" s="44"/>
      <c r="EF322" s="44"/>
      <c r="EG322" s="44"/>
      <c r="EH322" s="44"/>
      <c r="EI322" s="44"/>
    </row>
    <row r="323" spans="1:139" x14ac:dyDescent="0.2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44"/>
      <c r="BR323" s="44"/>
      <c r="BS323" s="44"/>
      <c r="BT323" s="44"/>
      <c r="BU323" s="44"/>
      <c r="BV323" s="44"/>
      <c r="BW323" s="44"/>
      <c r="BX323" s="44"/>
      <c r="BY323" s="44"/>
      <c r="BZ323" s="44"/>
      <c r="CA323" s="44"/>
      <c r="CB323" s="44"/>
      <c r="CC323" s="44"/>
      <c r="CD323" s="44"/>
      <c r="CE323" s="44"/>
      <c r="CF323" s="44"/>
      <c r="CG323" s="44"/>
      <c r="CH323" s="44"/>
      <c r="CI323" s="44"/>
      <c r="CJ323" s="44"/>
      <c r="CK323" s="44"/>
      <c r="CL323" s="44"/>
      <c r="CM323" s="44"/>
      <c r="CN323" s="44"/>
      <c r="CO323" s="44"/>
      <c r="CP323" s="44"/>
      <c r="CQ323" s="44"/>
      <c r="CR323" s="44"/>
      <c r="CS323" s="44"/>
      <c r="CT323" s="44"/>
      <c r="CU323" s="44"/>
      <c r="CV323" s="44"/>
      <c r="CW323" s="44"/>
      <c r="CX323" s="44"/>
      <c r="CY323" s="44"/>
      <c r="CZ323" s="44"/>
      <c r="DA323" s="44"/>
      <c r="DB323" s="44"/>
      <c r="DC323" s="44"/>
      <c r="DD323" s="44"/>
      <c r="DE323" s="44"/>
      <c r="DF323" s="44"/>
      <c r="DG323" s="44"/>
      <c r="DH323" s="44"/>
      <c r="DI323" s="44"/>
      <c r="DJ323" s="44"/>
      <c r="DK323" s="44"/>
      <c r="DL323" s="44"/>
      <c r="DM323" s="44"/>
      <c r="DN323" s="44"/>
      <c r="DO323" s="44"/>
      <c r="DP323" s="44"/>
      <c r="DQ323" s="44"/>
      <c r="DR323" s="44"/>
      <c r="DS323" s="44"/>
      <c r="DT323" s="44"/>
      <c r="DU323" s="44"/>
      <c r="DV323" s="44"/>
      <c r="DW323" s="44"/>
      <c r="DX323" s="44"/>
      <c r="DY323" s="44"/>
      <c r="DZ323" s="44"/>
      <c r="EA323" s="44"/>
      <c r="EB323" s="44"/>
      <c r="EC323" s="44"/>
      <c r="ED323" s="44"/>
      <c r="EE323" s="44"/>
      <c r="EF323" s="44"/>
      <c r="EG323" s="44"/>
      <c r="EH323" s="44"/>
      <c r="EI323" s="44"/>
    </row>
    <row r="324" spans="1:139" x14ac:dyDescent="0.2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44"/>
      <c r="BR324" s="44"/>
      <c r="BS324" s="44"/>
      <c r="BT324" s="44"/>
      <c r="BU324" s="44"/>
      <c r="BV324" s="44"/>
      <c r="BW324" s="44"/>
      <c r="BX324" s="44"/>
      <c r="BY324" s="44"/>
      <c r="BZ324" s="44"/>
      <c r="CA324" s="44"/>
      <c r="CB324" s="44"/>
      <c r="CC324" s="44"/>
      <c r="CD324" s="44"/>
      <c r="CE324" s="44"/>
      <c r="CF324" s="44"/>
      <c r="CG324" s="44"/>
      <c r="CH324" s="44"/>
      <c r="CI324" s="44"/>
      <c r="CJ324" s="44"/>
      <c r="CK324" s="44"/>
      <c r="CL324" s="44"/>
      <c r="CM324" s="44"/>
      <c r="CN324" s="44"/>
      <c r="CO324" s="44"/>
      <c r="CP324" s="44"/>
      <c r="CQ324" s="44"/>
      <c r="CR324" s="44"/>
      <c r="CS324" s="44"/>
      <c r="CT324" s="44"/>
      <c r="CU324" s="44"/>
      <c r="CV324" s="44"/>
      <c r="CW324" s="44"/>
      <c r="CX324" s="44"/>
      <c r="CY324" s="44"/>
      <c r="CZ324" s="44"/>
      <c r="DA324" s="44"/>
      <c r="DB324" s="44"/>
      <c r="DC324" s="44"/>
      <c r="DD324" s="44"/>
      <c r="DE324" s="44"/>
      <c r="DF324" s="44"/>
      <c r="DG324" s="44"/>
      <c r="DH324" s="44"/>
      <c r="DI324" s="44"/>
      <c r="DJ324" s="44"/>
      <c r="DK324" s="44"/>
      <c r="DL324" s="44"/>
      <c r="DM324" s="44"/>
      <c r="DN324" s="44"/>
      <c r="DO324" s="44"/>
      <c r="DP324" s="44"/>
      <c r="DQ324" s="44"/>
      <c r="DR324" s="44"/>
      <c r="DS324" s="44"/>
      <c r="DT324" s="44"/>
      <c r="DU324" s="44"/>
      <c r="DV324" s="44"/>
      <c r="DW324" s="44"/>
      <c r="DX324" s="44"/>
      <c r="DY324" s="44"/>
      <c r="DZ324" s="44"/>
      <c r="EA324" s="44"/>
      <c r="EB324" s="44"/>
      <c r="EC324" s="44"/>
      <c r="ED324" s="44"/>
      <c r="EE324" s="44"/>
      <c r="EF324" s="44"/>
      <c r="EG324" s="44"/>
      <c r="EH324" s="44"/>
      <c r="EI324" s="44"/>
    </row>
    <row r="325" spans="1:139" x14ac:dyDescent="0.2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44"/>
      <c r="BS325" s="44"/>
      <c r="BT325" s="44"/>
      <c r="BU325" s="44"/>
      <c r="BV325" s="44"/>
      <c r="BW325" s="44"/>
      <c r="BX325" s="44"/>
      <c r="BY325" s="44"/>
      <c r="BZ325" s="44"/>
      <c r="CA325" s="44"/>
      <c r="CB325" s="44"/>
      <c r="CC325" s="44"/>
      <c r="CD325" s="44"/>
      <c r="CE325" s="44"/>
      <c r="CF325" s="44"/>
      <c r="CG325" s="44"/>
      <c r="CH325" s="44"/>
      <c r="CI325" s="44"/>
      <c r="CJ325" s="44"/>
      <c r="CK325" s="44"/>
      <c r="CL325" s="44"/>
      <c r="CM325" s="44"/>
      <c r="CN325" s="44"/>
      <c r="CO325" s="44"/>
      <c r="CP325" s="44"/>
      <c r="CQ325" s="44"/>
      <c r="CR325" s="44"/>
      <c r="CS325" s="44"/>
      <c r="CT325" s="44"/>
      <c r="CU325" s="44"/>
      <c r="CV325" s="44"/>
      <c r="CW325" s="44"/>
      <c r="CX325" s="44"/>
      <c r="CY325" s="44"/>
      <c r="CZ325" s="44"/>
      <c r="DA325" s="44"/>
      <c r="DB325" s="44"/>
      <c r="DC325" s="44"/>
      <c r="DD325" s="44"/>
      <c r="DE325" s="44"/>
      <c r="DF325" s="44"/>
      <c r="DG325" s="44"/>
      <c r="DH325" s="44"/>
      <c r="DI325" s="44"/>
      <c r="DJ325" s="44"/>
      <c r="DK325" s="44"/>
      <c r="DL325" s="44"/>
      <c r="DM325" s="44"/>
      <c r="DN325" s="44"/>
      <c r="DO325" s="44"/>
      <c r="DP325" s="44"/>
      <c r="DQ325" s="44"/>
      <c r="DR325" s="44"/>
      <c r="DS325" s="44"/>
      <c r="DT325" s="44"/>
      <c r="DU325" s="44"/>
      <c r="DV325" s="44"/>
      <c r="DW325" s="44"/>
      <c r="DX325" s="44"/>
      <c r="DY325" s="44"/>
      <c r="DZ325" s="44"/>
      <c r="EA325" s="44"/>
      <c r="EB325" s="44"/>
      <c r="EC325" s="44"/>
      <c r="ED325" s="44"/>
      <c r="EE325" s="44"/>
      <c r="EF325" s="44"/>
      <c r="EG325" s="44"/>
      <c r="EH325" s="44"/>
      <c r="EI325" s="44"/>
    </row>
    <row r="326" spans="1:139" x14ac:dyDescent="0.2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44"/>
      <c r="BR326" s="44"/>
      <c r="BS326" s="44"/>
      <c r="BT326" s="44"/>
      <c r="BU326" s="44"/>
      <c r="BV326" s="44"/>
      <c r="BW326" s="44"/>
      <c r="BX326" s="44"/>
      <c r="BY326" s="44"/>
      <c r="BZ326" s="44"/>
      <c r="CA326" s="44"/>
      <c r="CB326" s="44"/>
      <c r="CC326" s="44"/>
      <c r="CD326" s="44"/>
      <c r="CE326" s="44"/>
      <c r="CF326" s="44"/>
      <c r="CG326" s="44"/>
      <c r="CH326" s="44"/>
      <c r="CI326" s="44"/>
      <c r="CJ326" s="44"/>
      <c r="CK326" s="44"/>
      <c r="CL326" s="44"/>
      <c r="CM326" s="44"/>
      <c r="CN326" s="44"/>
      <c r="CO326" s="44"/>
      <c r="CP326" s="44"/>
      <c r="CQ326" s="44"/>
      <c r="CR326" s="44"/>
      <c r="CS326" s="44"/>
      <c r="CT326" s="44"/>
      <c r="CU326" s="44"/>
      <c r="CV326" s="44"/>
      <c r="CW326" s="44"/>
      <c r="CX326" s="44"/>
      <c r="CY326" s="44"/>
      <c r="CZ326" s="44"/>
      <c r="DA326" s="44"/>
      <c r="DB326" s="44"/>
      <c r="DC326" s="44"/>
      <c r="DD326" s="44"/>
      <c r="DE326" s="44"/>
      <c r="DF326" s="44"/>
      <c r="DG326" s="44"/>
      <c r="DH326" s="44"/>
      <c r="DI326" s="44"/>
      <c r="DJ326" s="44"/>
      <c r="DK326" s="44"/>
      <c r="DL326" s="44"/>
      <c r="DM326" s="44"/>
      <c r="DN326" s="44"/>
      <c r="DO326" s="44"/>
      <c r="DP326" s="44"/>
      <c r="DQ326" s="44"/>
      <c r="DR326" s="44"/>
      <c r="DS326" s="44"/>
      <c r="DT326" s="44"/>
      <c r="DU326" s="44"/>
      <c r="DV326" s="44"/>
      <c r="DW326" s="44"/>
      <c r="DX326" s="44"/>
      <c r="DY326" s="44"/>
      <c r="DZ326" s="44"/>
      <c r="EA326" s="44"/>
      <c r="EB326" s="44"/>
      <c r="EC326" s="44"/>
      <c r="ED326" s="44"/>
      <c r="EE326" s="44"/>
      <c r="EF326" s="44"/>
      <c r="EG326" s="44"/>
      <c r="EH326" s="44"/>
      <c r="EI326" s="44"/>
    </row>
    <row r="327" spans="1:139" x14ac:dyDescent="0.2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44"/>
      <c r="BS327" s="44"/>
      <c r="BT327" s="44"/>
      <c r="BU327" s="44"/>
      <c r="BV327" s="44"/>
      <c r="BW327" s="44"/>
      <c r="BX327" s="44"/>
      <c r="BY327" s="44"/>
      <c r="BZ327" s="44"/>
      <c r="CA327" s="44"/>
      <c r="CB327" s="44"/>
      <c r="CC327" s="44"/>
      <c r="CD327" s="44"/>
      <c r="CE327" s="44"/>
      <c r="CF327" s="44"/>
      <c r="CG327" s="44"/>
      <c r="CH327" s="44"/>
      <c r="CI327" s="44"/>
      <c r="CJ327" s="44"/>
      <c r="CK327" s="44"/>
      <c r="CL327" s="44"/>
      <c r="CM327" s="44"/>
      <c r="CN327" s="44"/>
      <c r="CO327" s="44"/>
      <c r="CP327" s="44"/>
      <c r="CQ327" s="44"/>
      <c r="CR327" s="44"/>
      <c r="CS327" s="44"/>
      <c r="CT327" s="44"/>
      <c r="CU327" s="44"/>
      <c r="CV327" s="44"/>
      <c r="CW327" s="44"/>
      <c r="CX327" s="44"/>
      <c r="CY327" s="44"/>
      <c r="CZ327" s="44"/>
      <c r="DA327" s="44"/>
      <c r="DB327" s="44"/>
      <c r="DC327" s="44"/>
      <c r="DD327" s="44"/>
      <c r="DE327" s="44"/>
      <c r="DF327" s="44"/>
      <c r="DG327" s="44"/>
      <c r="DH327" s="44"/>
      <c r="DI327" s="44"/>
      <c r="DJ327" s="44"/>
      <c r="DK327" s="44"/>
      <c r="DL327" s="44"/>
      <c r="DM327" s="44"/>
      <c r="DN327" s="44"/>
      <c r="DO327" s="44"/>
      <c r="DP327" s="44"/>
      <c r="DQ327" s="44"/>
      <c r="DR327" s="44"/>
      <c r="DS327" s="44"/>
      <c r="DT327" s="44"/>
      <c r="DU327" s="44"/>
      <c r="DV327" s="44"/>
      <c r="DW327" s="44"/>
      <c r="DX327" s="44"/>
      <c r="DY327" s="44"/>
      <c r="DZ327" s="44"/>
      <c r="EA327" s="44"/>
      <c r="EB327" s="44"/>
      <c r="EC327" s="44"/>
      <c r="ED327" s="44"/>
      <c r="EE327" s="44"/>
      <c r="EF327" s="44"/>
      <c r="EG327" s="44"/>
      <c r="EH327" s="44"/>
      <c r="EI327" s="44"/>
    </row>
    <row r="328" spans="1:139" x14ac:dyDescent="0.2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  <c r="BO328" s="44"/>
      <c r="BP328" s="44"/>
      <c r="BQ328" s="44"/>
      <c r="BR328" s="44"/>
      <c r="BS328" s="44"/>
      <c r="BT328" s="44"/>
      <c r="BU328" s="44"/>
      <c r="BV328" s="44"/>
      <c r="BW328" s="44"/>
      <c r="BX328" s="44"/>
      <c r="BY328" s="44"/>
      <c r="BZ328" s="44"/>
      <c r="CA328" s="44"/>
      <c r="CB328" s="44"/>
      <c r="CC328" s="44"/>
      <c r="CD328" s="44"/>
      <c r="CE328" s="44"/>
      <c r="CF328" s="44"/>
      <c r="CG328" s="44"/>
      <c r="CH328" s="44"/>
      <c r="CI328" s="44"/>
      <c r="CJ328" s="44"/>
      <c r="CK328" s="44"/>
      <c r="CL328" s="44"/>
      <c r="CM328" s="44"/>
      <c r="CN328" s="44"/>
      <c r="CO328" s="44"/>
      <c r="CP328" s="44"/>
      <c r="CQ328" s="44"/>
      <c r="CR328" s="44"/>
      <c r="CS328" s="44"/>
      <c r="CT328" s="44"/>
      <c r="CU328" s="44"/>
      <c r="CV328" s="44"/>
      <c r="CW328" s="44"/>
      <c r="CX328" s="44"/>
      <c r="CY328" s="44"/>
      <c r="CZ328" s="44"/>
      <c r="DA328" s="44"/>
      <c r="DB328" s="44"/>
      <c r="DC328" s="44"/>
      <c r="DD328" s="44"/>
      <c r="DE328" s="44"/>
      <c r="DF328" s="44"/>
      <c r="DG328" s="44"/>
      <c r="DH328" s="44"/>
      <c r="DI328" s="44"/>
      <c r="DJ328" s="44"/>
      <c r="DK328" s="44"/>
      <c r="DL328" s="44"/>
      <c r="DM328" s="44"/>
      <c r="DN328" s="44"/>
      <c r="DO328" s="44"/>
      <c r="DP328" s="44"/>
      <c r="DQ328" s="44"/>
      <c r="DR328" s="44"/>
      <c r="DS328" s="44"/>
      <c r="DT328" s="44"/>
      <c r="DU328" s="44"/>
      <c r="DV328" s="44"/>
      <c r="DW328" s="44"/>
      <c r="DX328" s="44"/>
      <c r="DY328" s="44"/>
      <c r="DZ328" s="44"/>
      <c r="EA328" s="44"/>
      <c r="EB328" s="44"/>
      <c r="EC328" s="44"/>
      <c r="ED328" s="44"/>
      <c r="EE328" s="44"/>
      <c r="EF328" s="44"/>
      <c r="EG328" s="44"/>
      <c r="EH328" s="44"/>
      <c r="EI328" s="44"/>
    </row>
    <row r="329" spans="1:139" x14ac:dyDescent="0.2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44"/>
      <c r="BS329" s="44"/>
      <c r="BT329" s="44"/>
      <c r="BU329" s="44"/>
      <c r="BV329" s="44"/>
      <c r="BW329" s="44"/>
      <c r="BX329" s="44"/>
      <c r="BY329" s="44"/>
      <c r="BZ329" s="44"/>
      <c r="CA329" s="44"/>
      <c r="CB329" s="44"/>
      <c r="CC329" s="44"/>
      <c r="CD329" s="44"/>
      <c r="CE329" s="44"/>
      <c r="CF329" s="44"/>
      <c r="CG329" s="44"/>
      <c r="CH329" s="44"/>
      <c r="CI329" s="44"/>
      <c r="CJ329" s="44"/>
      <c r="CK329" s="44"/>
      <c r="CL329" s="44"/>
      <c r="CM329" s="44"/>
      <c r="CN329" s="44"/>
      <c r="CO329" s="44"/>
      <c r="CP329" s="44"/>
      <c r="CQ329" s="44"/>
      <c r="CR329" s="44"/>
      <c r="CS329" s="44"/>
      <c r="CT329" s="44"/>
      <c r="CU329" s="44"/>
      <c r="CV329" s="44"/>
      <c r="CW329" s="44"/>
      <c r="CX329" s="44"/>
      <c r="CY329" s="44"/>
      <c r="CZ329" s="44"/>
      <c r="DA329" s="44"/>
      <c r="DB329" s="44"/>
      <c r="DC329" s="44"/>
      <c r="DD329" s="44"/>
      <c r="DE329" s="44"/>
      <c r="DF329" s="44"/>
      <c r="DG329" s="44"/>
      <c r="DH329" s="44"/>
      <c r="DI329" s="44"/>
      <c r="DJ329" s="44"/>
      <c r="DK329" s="44"/>
      <c r="DL329" s="44"/>
      <c r="DM329" s="44"/>
      <c r="DN329" s="44"/>
      <c r="DO329" s="44"/>
      <c r="DP329" s="44"/>
      <c r="DQ329" s="44"/>
      <c r="DR329" s="44"/>
      <c r="DS329" s="44"/>
      <c r="DT329" s="44"/>
      <c r="DU329" s="44"/>
      <c r="DV329" s="44"/>
      <c r="DW329" s="44"/>
      <c r="DX329" s="44"/>
      <c r="DY329" s="44"/>
      <c r="DZ329" s="44"/>
      <c r="EA329" s="44"/>
      <c r="EB329" s="44"/>
      <c r="EC329" s="44"/>
      <c r="ED329" s="44"/>
      <c r="EE329" s="44"/>
      <c r="EF329" s="44"/>
      <c r="EG329" s="44"/>
      <c r="EH329" s="44"/>
      <c r="EI329" s="44"/>
    </row>
    <row r="330" spans="1:139" x14ac:dyDescent="0.2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  <c r="BO330" s="44"/>
      <c r="BP330" s="44"/>
      <c r="BQ330" s="44"/>
      <c r="BR330" s="44"/>
      <c r="BS330" s="44"/>
      <c r="BT330" s="44"/>
      <c r="BU330" s="44"/>
      <c r="BV330" s="44"/>
      <c r="BW330" s="44"/>
      <c r="BX330" s="44"/>
      <c r="BY330" s="44"/>
      <c r="BZ330" s="44"/>
      <c r="CA330" s="44"/>
      <c r="CB330" s="44"/>
      <c r="CC330" s="44"/>
      <c r="CD330" s="44"/>
      <c r="CE330" s="44"/>
      <c r="CF330" s="44"/>
      <c r="CG330" s="44"/>
      <c r="CH330" s="44"/>
      <c r="CI330" s="44"/>
      <c r="CJ330" s="44"/>
      <c r="CK330" s="44"/>
      <c r="CL330" s="44"/>
      <c r="CM330" s="44"/>
      <c r="CN330" s="44"/>
      <c r="CO330" s="44"/>
      <c r="CP330" s="44"/>
      <c r="CQ330" s="44"/>
      <c r="CR330" s="44"/>
      <c r="CS330" s="44"/>
      <c r="CT330" s="44"/>
      <c r="CU330" s="44"/>
      <c r="CV330" s="44"/>
      <c r="CW330" s="44"/>
      <c r="CX330" s="44"/>
      <c r="CY330" s="44"/>
      <c r="CZ330" s="44"/>
      <c r="DA330" s="44"/>
      <c r="DB330" s="44"/>
      <c r="DC330" s="44"/>
      <c r="DD330" s="44"/>
      <c r="DE330" s="44"/>
      <c r="DF330" s="44"/>
      <c r="DG330" s="44"/>
      <c r="DH330" s="44"/>
      <c r="DI330" s="44"/>
      <c r="DJ330" s="44"/>
      <c r="DK330" s="44"/>
      <c r="DL330" s="44"/>
      <c r="DM330" s="44"/>
      <c r="DN330" s="44"/>
      <c r="DO330" s="44"/>
      <c r="DP330" s="44"/>
      <c r="DQ330" s="44"/>
      <c r="DR330" s="44"/>
      <c r="DS330" s="44"/>
      <c r="DT330" s="44"/>
      <c r="DU330" s="44"/>
      <c r="DV330" s="44"/>
      <c r="DW330" s="44"/>
      <c r="DX330" s="44"/>
      <c r="DY330" s="44"/>
      <c r="DZ330" s="44"/>
      <c r="EA330" s="44"/>
      <c r="EB330" s="44"/>
      <c r="EC330" s="44"/>
      <c r="ED330" s="44"/>
      <c r="EE330" s="44"/>
      <c r="EF330" s="44"/>
      <c r="EG330" s="44"/>
      <c r="EH330" s="44"/>
      <c r="EI330" s="44"/>
    </row>
    <row r="331" spans="1:139" x14ac:dyDescent="0.2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44"/>
      <c r="BS331" s="44"/>
      <c r="BT331" s="44"/>
      <c r="BU331" s="44"/>
      <c r="BV331" s="44"/>
      <c r="BW331" s="44"/>
      <c r="BX331" s="44"/>
      <c r="BY331" s="44"/>
      <c r="BZ331" s="44"/>
      <c r="CA331" s="44"/>
      <c r="CB331" s="44"/>
      <c r="CC331" s="44"/>
      <c r="CD331" s="44"/>
      <c r="CE331" s="44"/>
      <c r="CF331" s="44"/>
      <c r="CG331" s="44"/>
      <c r="CH331" s="44"/>
      <c r="CI331" s="44"/>
      <c r="CJ331" s="44"/>
      <c r="CK331" s="44"/>
      <c r="CL331" s="44"/>
      <c r="CM331" s="44"/>
      <c r="CN331" s="44"/>
      <c r="CO331" s="44"/>
      <c r="CP331" s="44"/>
      <c r="CQ331" s="44"/>
      <c r="CR331" s="44"/>
      <c r="CS331" s="44"/>
      <c r="CT331" s="44"/>
      <c r="CU331" s="44"/>
      <c r="CV331" s="44"/>
      <c r="CW331" s="44"/>
      <c r="CX331" s="44"/>
      <c r="CY331" s="44"/>
      <c r="CZ331" s="44"/>
      <c r="DA331" s="44"/>
      <c r="DB331" s="44"/>
      <c r="DC331" s="44"/>
      <c r="DD331" s="44"/>
      <c r="DE331" s="44"/>
      <c r="DF331" s="44"/>
      <c r="DG331" s="44"/>
      <c r="DH331" s="44"/>
      <c r="DI331" s="44"/>
      <c r="DJ331" s="44"/>
      <c r="DK331" s="44"/>
      <c r="DL331" s="44"/>
      <c r="DM331" s="44"/>
      <c r="DN331" s="44"/>
      <c r="DO331" s="44"/>
      <c r="DP331" s="44"/>
      <c r="DQ331" s="44"/>
      <c r="DR331" s="44"/>
      <c r="DS331" s="44"/>
      <c r="DT331" s="44"/>
      <c r="DU331" s="44"/>
      <c r="DV331" s="44"/>
      <c r="DW331" s="44"/>
      <c r="DX331" s="44"/>
      <c r="DY331" s="44"/>
      <c r="DZ331" s="44"/>
      <c r="EA331" s="44"/>
      <c r="EB331" s="44"/>
      <c r="EC331" s="44"/>
      <c r="ED331" s="44"/>
      <c r="EE331" s="44"/>
      <c r="EF331" s="44"/>
      <c r="EG331" s="44"/>
      <c r="EH331" s="44"/>
      <c r="EI331" s="44"/>
    </row>
    <row r="332" spans="1:139" x14ac:dyDescent="0.2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4"/>
      <c r="AM332" s="44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  <c r="BO332" s="44"/>
      <c r="BP332" s="44"/>
      <c r="BQ332" s="44"/>
      <c r="BR332" s="44"/>
      <c r="BS332" s="44"/>
      <c r="BT332" s="44"/>
      <c r="BU332" s="44"/>
      <c r="BV332" s="44"/>
      <c r="BW332" s="44"/>
      <c r="BX332" s="44"/>
      <c r="BY332" s="44"/>
      <c r="BZ332" s="44"/>
      <c r="CA332" s="44"/>
      <c r="CB332" s="44"/>
      <c r="CC332" s="44"/>
      <c r="CD332" s="44"/>
      <c r="CE332" s="44"/>
      <c r="CF332" s="44"/>
      <c r="CG332" s="44"/>
      <c r="CH332" s="44"/>
      <c r="CI332" s="44"/>
      <c r="CJ332" s="44"/>
      <c r="CK332" s="44"/>
      <c r="CL332" s="44"/>
      <c r="CM332" s="44"/>
      <c r="CN332" s="44"/>
      <c r="CO332" s="44"/>
      <c r="CP332" s="44"/>
      <c r="CQ332" s="44"/>
      <c r="CR332" s="44"/>
      <c r="CS332" s="44"/>
      <c r="CT332" s="44"/>
      <c r="CU332" s="44"/>
      <c r="CV332" s="44"/>
      <c r="CW332" s="44"/>
      <c r="CX332" s="44"/>
      <c r="CY332" s="44"/>
      <c r="CZ332" s="44"/>
      <c r="DA332" s="44"/>
      <c r="DB332" s="44"/>
      <c r="DC332" s="44"/>
      <c r="DD332" s="44"/>
      <c r="DE332" s="44"/>
      <c r="DF332" s="44"/>
      <c r="DG332" s="44"/>
      <c r="DH332" s="44"/>
      <c r="DI332" s="44"/>
      <c r="DJ332" s="44"/>
      <c r="DK332" s="44"/>
      <c r="DL332" s="44"/>
      <c r="DM332" s="44"/>
      <c r="DN332" s="44"/>
      <c r="DO332" s="44"/>
      <c r="DP332" s="44"/>
      <c r="DQ332" s="44"/>
      <c r="DR332" s="44"/>
      <c r="DS332" s="44"/>
      <c r="DT332" s="44"/>
      <c r="DU332" s="44"/>
      <c r="DV332" s="44"/>
      <c r="DW332" s="44"/>
      <c r="DX332" s="44"/>
      <c r="DY332" s="44"/>
      <c r="DZ332" s="44"/>
      <c r="EA332" s="44"/>
      <c r="EB332" s="44"/>
      <c r="EC332" s="44"/>
      <c r="ED332" s="44"/>
      <c r="EE332" s="44"/>
      <c r="EF332" s="44"/>
      <c r="EG332" s="44"/>
      <c r="EH332" s="44"/>
      <c r="EI332" s="44"/>
    </row>
    <row r="333" spans="1:139" x14ac:dyDescent="0.2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  <c r="BO333" s="44"/>
      <c r="BP333" s="44"/>
      <c r="BQ333" s="44"/>
      <c r="BR333" s="44"/>
      <c r="BS333" s="44"/>
      <c r="BT333" s="44"/>
      <c r="BU333" s="44"/>
      <c r="BV333" s="44"/>
      <c r="BW333" s="44"/>
      <c r="BX333" s="44"/>
      <c r="BY333" s="44"/>
      <c r="BZ333" s="44"/>
      <c r="CA333" s="44"/>
      <c r="CB333" s="44"/>
      <c r="CC333" s="44"/>
      <c r="CD333" s="44"/>
      <c r="CE333" s="44"/>
      <c r="CF333" s="44"/>
      <c r="CG333" s="44"/>
      <c r="CH333" s="44"/>
      <c r="CI333" s="44"/>
      <c r="CJ333" s="44"/>
      <c r="CK333" s="44"/>
      <c r="CL333" s="44"/>
      <c r="CM333" s="44"/>
      <c r="CN333" s="44"/>
      <c r="CO333" s="44"/>
      <c r="CP333" s="44"/>
      <c r="CQ333" s="44"/>
      <c r="CR333" s="44"/>
      <c r="CS333" s="44"/>
      <c r="CT333" s="44"/>
      <c r="CU333" s="44"/>
      <c r="CV333" s="44"/>
      <c r="CW333" s="44"/>
      <c r="CX333" s="44"/>
      <c r="CY333" s="44"/>
      <c r="CZ333" s="44"/>
      <c r="DA333" s="44"/>
      <c r="DB333" s="44"/>
      <c r="DC333" s="44"/>
      <c r="DD333" s="44"/>
      <c r="DE333" s="44"/>
      <c r="DF333" s="44"/>
      <c r="DG333" s="44"/>
      <c r="DH333" s="44"/>
      <c r="DI333" s="44"/>
      <c r="DJ333" s="44"/>
      <c r="DK333" s="44"/>
      <c r="DL333" s="44"/>
      <c r="DM333" s="44"/>
      <c r="DN333" s="44"/>
      <c r="DO333" s="44"/>
      <c r="DP333" s="44"/>
      <c r="DQ333" s="44"/>
      <c r="DR333" s="44"/>
      <c r="DS333" s="44"/>
      <c r="DT333" s="44"/>
      <c r="DU333" s="44"/>
      <c r="DV333" s="44"/>
      <c r="DW333" s="44"/>
      <c r="DX333" s="44"/>
      <c r="DY333" s="44"/>
      <c r="DZ333" s="44"/>
      <c r="EA333" s="44"/>
      <c r="EB333" s="44"/>
      <c r="EC333" s="44"/>
      <c r="ED333" s="44"/>
      <c r="EE333" s="44"/>
      <c r="EF333" s="44"/>
      <c r="EG333" s="44"/>
      <c r="EH333" s="44"/>
      <c r="EI333" s="44"/>
    </row>
    <row r="334" spans="1:139" x14ac:dyDescent="0.2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  <c r="BO334" s="44"/>
      <c r="BP334" s="44"/>
      <c r="BQ334" s="44"/>
      <c r="BR334" s="44"/>
      <c r="BS334" s="44"/>
      <c r="BT334" s="44"/>
      <c r="BU334" s="44"/>
      <c r="BV334" s="44"/>
      <c r="BW334" s="44"/>
      <c r="BX334" s="44"/>
      <c r="BY334" s="44"/>
      <c r="BZ334" s="44"/>
      <c r="CA334" s="44"/>
      <c r="CB334" s="44"/>
      <c r="CC334" s="44"/>
      <c r="CD334" s="44"/>
      <c r="CE334" s="44"/>
      <c r="CF334" s="44"/>
      <c r="CG334" s="44"/>
      <c r="CH334" s="44"/>
      <c r="CI334" s="44"/>
      <c r="CJ334" s="44"/>
      <c r="CK334" s="44"/>
      <c r="CL334" s="44"/>
      <c r="CM334" s="44"/>
      <c r="CN334" s="44"/>
      <c r="CO334" s="44"/>
      <c r="CP334" s="44"/>
      <c r="CQ334" s="44"/>
      <c r="CR334" s="44"/>
      <c r="CS334" s="44"/>
      <c r="CT334" s="44"/>
      <c r="CU334" s="44"/>
      <c r="CV334" s="44"/>
      <c r="CW334" s="44"/>
      <c r="CX334" s="44"/>
      <c r="CY334" s="44"/>
      <c r="CZ334" s="44"/>
      <c r="DA334" s="44"/>
      <c r="DB334" s="44"/>
      <c r="DC334" s="44"/>
      <c r="DD334" s="44"/>
      <c r="DE334" s="44"/>
      <c r="DF334" s="44"/>
      <c r="DG334" s="44"/>
      <c r="DH334" s="44"/>
      <c r="DI334" s="44"/>
      <c r="DJ334" s="44"/>
      <c r="DK334" s="44"/>
      <c r="DL334" s="44"/>
      <c r="DM334" s="44"/>
      <c r="DN334" s="44"/>
      <c r="DO334" s="44"/>
      <c r="DP334" s="44"/>
      <c r="DQ334" s="44"/>
      <c r="DR334" s="44"/>
      <c r="DS334" s="44"/>
      <c r="DT334" s="44"/>
      <c r="DU334" s="44"/>
      <c r="DV334" s="44"/>
      <c r="DW334" s="44"/>
      <c r="DX334" s="44"/>
      <c r="DY334" s="44"/>
      <c r="DZ334" s="44"/>
      <c r="EA334" s="44"/>
      <c r="EB334" s="44"/>
      <c r="EC334" s="44"/>
      <c r="ED334" s="44"/>
      <c r="EE334" s="44"/>
      <c r="EF334" s="44"/>
      <c r="EG334" s="44"/>
      <c r="EH334" s="44"/>
      <c r="EI334" s="44"/>
    </row>
    <row r="335" spans="1:139" x14ac:dyDescent="0.2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44"/>
      <c r="BS335" s="44"/>
      <c r="BT335" s="44"/>
      <c r="BU335" s="44"/>
      <c r="BV335" s="44"/>
      <c r="BW335" s="44"/>
      <c r="BX335" s="44"/>
      <c r="BY335" s="44"/>
      <c r="BZ335" s="44"/>
      <c r="CA335" s="44"/>
      <c r="CB335" s="44"/>
      <c r="CC335" s="44"/>
      <c r="CD335" s="44"/>
      <c r="CE335" s="44"/>
      <c r="CF335" s="44"/>
      <c r="CG335" s="44"/>
      <c r="CH335" s="44"/>
      <c r="CI335" s="44"/>
      <c r="CJ335" s="44"/>
      <c r="CK335" s="44"/>
      <c r="CL335" s="44"/>
      <c r="CM335" s="44"/>
      <c r="CN335" s="44"/>
      <c r="CO335" s="44"/>
      <c r="CP335" s="44"/>
      <c r="CQ335" s="44"/>
      <c r="CR335" s="44"/>
      <c r="CS335" s="44"/>
      <c r="CT335" s="44"/>
      <c r="CU335" s="44"/>
      <c r="CV335" s="44"/>
      <c r="CW335" s="44"/>
      <c r="CX335" s="44"/>
      <c r="CY335" s="44"/>
      <c r="CZ335" s="44"/>
      <c r="DA335" s="44"/>
      <c r="DB335" s="44"/>
      <c r="DC335" s="44"/>
      <c r="DD335" s="44"/>
      <c r="DE335" s="44"/>
      <c r="DF335" s="44"/>
      <c r="DG335" s="44"/>
      <c r="DH335" s="44"/>
      <c r="DI335" s="44"/>
      <c r="DJ335" s="44"/>
      <c r="DK335" s="44"/>
      <c r="DL335" s="44"/>
      <c r="DM335" s="44"/>
      <c r="DN335" s="44"/>
      <c r="DO335" s="44"/>
      <c r="DP335" s="44"/>
      <c r="DQ335" s="44"/>
      <c r="DR335" s="44"/>
      <c r="DS335" s="44"/>
      <c r="DT335" s="44"/>
      <c r="DU335" s="44"/>
      <c r="DV335" s="44"/>
      <c r="DW335" s="44"/>
      <c r="DX335" s="44"/>
      <c r="DY335" s="44"/>
      <c r="DZ335" s="44"/>
      <c r="EA335" s="44"/>
      <c r="EB335" s="44"/>
      <c r="EC335" s="44"/>
      <c r="ED335" s="44"/>
      <c r="EE335" s="44"/>
      <c r="EF335" s="44"/>
      <c r="EG335" s="44"/>
      <c r="EH335" s="44"/>
      <c r="EI335" s="44"/>
    </row>
    <row r="336" spans="1:139" x14ac:dyDescent="0.2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4"/>
      <c r="AM336" s="44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  <c r="BO336" s="44"/>
      <c r="BP336" s="44"/>
      <c r="BQ336" s="44"/>
      <c r="BR336" s="44"/>
      <c r="BS336" s="44"/>
      <c r="BT336" s="44"/>
      <c r="BU336" s="44"/>
      <c r="BV336" s="44"/>
      <c r="BW336" s="44"/>
      <c r="BX336" s="44"/>
      <c r="BY336" s="44"/>
      <c r="BZ336" s="44"/>
      <c r="CA336" s="44"/>
      <c r="CB336" s="44"/>
      <c r="CC336" s="44"/>
      <c r="CD336" s="44"/>
      <c r="CE336" s="44"/>
      <c r="CF336" s="44"/>
      <c r="CG336" s="44"/>
      <c r="CH336" s="44"/>
      <c r="CI336" s="44"/>
      <c r="CJ336" s="44"/>
      <c r="CK336" s="44"/>
      <c r="CL336" s="44"/>
      <c r="CM336" s="44"/>
      <c r="CN336" s="44"/>
      <c r="CO336" s="44"/>
      <c r="CP336" s="44"/>
      <c r="CQ336" s="44"/>
      <c r="CR336" s="44"/>
      <c r="CS336" s="44"/>
      <c r="CT336" s="44"/>
      <c r="CU336" s="44"/>
      <c r="CV336" s="44"/>
      <c r="CW336" s="44"/>
      <c r="CX336" s="44"/>
      <c r="CY336" s="44"/>
      <c r="CZ336" s="44"/>
      <c r="DA336" s="44"/>
      <c r="DB336" s="44"/>
      <c r="DC336" s="44"/>
      <c r="DD336" s="44"/>
      <c r="DE336" s="44"/>
      <c r="DF336" s="44"/>
      <c r="DG336" s="44"/>
      <c r="DH336" s="44"/>
      <c r="DI336" s="44"/>
      <c r="DJ336" s="44"/>
      <c r="DK336" s="44"/>
      <c r="DL336" s="44"/>
      <c r="DM336" s="44"/>
      <c r="DN336" s="44"/>
      <c r="DO336" s="44"/>
      <c r="DP336" s="44"/>
      <c r="DQ336" s="44"/>
      <c r="DR336" s="44"/>
      <c r="DS336" s="44"/>
      <c r="DT336" s="44"/>
      <c r="DU336" s="44"/>
      <c r="DV336" s="44"/>
      <c r="DW336" s="44"/>
      <c r="DX336" s="44"/>
      <c r="DY336" s="44"/>
      <c r="DZ336" s="44"/>
      <c r="EA336" s="44"/>
      <c r="EB336" s="44"/>
      <c r="EC336" s="44"/>
      <c r="ED336" s="44"/>
      <c r="EE336" s="44"/>
      <c r="EF336" s="44"/>
      <c r="EG336" s="44"/>
      <c r="EH336" s="44"/>
      <c r="EI336" s="44"/>
    </row>
    <row r="337" spans="1:139" x14ac:dyDescent="0.2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44"/>
      <c r="BS337" s="44"/>
      <c r="BT337" s="44"/>
      <c r="BU337" s="44"/>
      <c r="BV337" s="44"/>
      <c r="BW337" s="44"/>
      <c r="BX337" s="44"/>
      <c r="BY337" s="44"/>
      <c r="BZ337" s="44"/>
      <c r="CA337" s="44"/>
      <c r="CB337" s="44"/>
      <c r="CC337" s="44"/>
      <c r="CD337" s="44"/>
      <c r="CE337" s="44"/>
      <c r="CF337" s="44"/>
      <c r="CG337" s="44"/>
      <c r="CH337" s="44"/>
      <c r="CI337" s="44"/>
      <c r="CJ337" s="44"/>
      <c r="CK337" s="44"/>
      <c r="CL337" s="44"/>
      <c r="CM337" s="44"/>
      <c r="CN337" s="44"/>
      <c r="CO337" s="44"/>
      <c r="CP337" s="44"/>
      <c r="CQ337" s="44"/>
      <c r="CR337" s="44"/>
      <c r="CS337" s="44"/>
      <c r="CT337" s="44"/>
      <c r="CU337" s="44"/>
      <c r="CV337" s="44"/>
      <c r="CW337" s="44"/>
      <c r="CX337" s="44"/>
      <c r="CY337" s="44"/>
      <c r="CZ337" s="44"/>
      <c r="DA337" s="44"/>
      <c r="DB337" s="44"/>
      <c r="DC337" s="44"/>
      <c r="DD337" s="44"/>
      <c r="DE337" s="44"/>
      <c r="DF337" s="44"/>
      <c r="DG337" s="44"/>
      <c r="DH337" s="44"/>
      <c r="DI337" s="44"/>
      <c r="DJ337" s="44"/>
      <c r="DK337" s="44"/>
      <c r="DL337" s="44"/>
      <c r="DM337" s="44"/>
      <c r="DN337" s="44"/>
      <c r="DO337" s="44"/>
      <c r="DP337" s="44"/>
      <c r="DQ337" s="44"/>
      <c r="DR337" s="44"/>
      <c r="DS337" s="44"/>
      <c r="DT337" s="44"/>
      <c r="DU337" s="44"/>
      <c r="DV337" s="44"/>
      <c r="DW337" s="44"/>
      <c r="DX337" s="44"/>
      <c r="DY337" s="44"/>
      <c r="DZ337" s="44"/>
      <c r="EA337" s="44"/>
      <c r="EB337" s="44"/>
      <c r="EC337" s="44"/>
      <c r="ED337" s="44"/>
      <c r="EE337" s="44"/>
      <c r="EF337" s="44"/>
      <c r="EG337" s="44"/>
      <c r="EH337" s="44"/>
      <c r="EI337" s="44"/>
    </row>
    <row r="338" spans="1:139" x14ac:dyDescent="0.2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4"/>
      <c r="AM338" s="44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  <c r="BO338" s="44"/>
      <c r="BP338" s="44"/>
      <c r="BQ338" s="44"/>
      <c r="BR338" s="44"/>
      <c r="BS338" s="44"/>
      <c r="BT338" s="44"/>
      <c r="BU338" s="44"/>
      <c r="BV338" s="44"/>
      <c r="BW338" s="44"/>
      <c r="BX338" s="44"/>
      <c r="BY338" s="44"/>
      <c r="BZ338" s="44"/>
      <c r="CA338" s="44"/>
      <c r="CB338" s="44"/>
      <c r="CC338" s="44"/>
      <c r="CD338" s="44"/>
      <c r="CE338" s="44"/>
      <c r="CF338" s="44"/>
      <c r="CG338" s="44"/>
      <c r="CH338" s="44"/>
      <c r="CI338" s="44"/>
      <c r="CJ338" s="44"/>
      <c r="CK338" s="44"/>
      <c r="CL338" s="44"/>
      <c r="CM338" s="44"/>
      <c r="CN338" s="44"/>
      <c r="CO338" s="44"/>
      <c r="CP338" s="44"/>
      <c r="CQ338" s="44"/>
      <c r="CR338" s="44"/>
      <c r="CS338" s="44"/>
      <c r="CT338" s="44"/>
      <c r="CU338" s="44"/>
      <c r="CV338" s="44"/>
      <c r="CW338" s="44"/>
      <c r="CX338" s="44"/>
      <c r="CY338" s="44"/>
      <c r="CZ338" s="44"/>
      <c r="DA338" s="44"/>
      <c r="DB338" s="44"/>
      <c r="DC338" s="44"/>
      <c r="DD338" s="44"/>
      <c r="DE338" s="44"/>
      <c r="DF338" s="44"/>
      <c r="DG338" s="44"/>
      <c r="DH338" s="44"/>
      <c r="DI338" s="44"/>
      <c r="DJ338" s="44"/>
      <c r="DK338" s="44"/>
      <c r="DL338" s="44"/>
      <c r="DM338" s="44"/>
      <c r="DN338" s="44"/>
      <c r="DO338" s="44"/>
      <c r="DP338" s="44"/>
      <c r="DQ338" s="44"/>
      <c r="DR338" s="44"/>
      <c r="DS338" s="44"/>
      <c r="DT338" s="44"/>
      <c r="DU338" s="44"/>
      <c r="DV338" s="44"/>
      <c r="DW338" s="44"/>
      <c r="DX338" s="44"/>
      <c r="DY338" s="44"/>
      <c r="DZ338" s="44"/>
      <c r="EA338" s="44"/>
      <c r="EB338" s="44"/>
      <c r="EC338" s="44"/>
      <c r="ED338" s="44"/>
      <c r="EE338" s="44"/>
      <c r="EF338" s="44"/>
      <c r="EG338" s="44"/>
      <c r="EH338" s="44"/>
      <c r="EI338" s="44"/>
    </row>
    <row r="339" spans="1:139" x14ac:dyDescent="0.2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44"/>
      <c r="BS339" s="44"/>
      <c r="BT339" s="44"/>
      <c r="BU339" s="44"/>
      <c r="BV339" s="44"/>
      <c r="BW339" s="44"/>
      <c r="BX339" s="44"/>
      <c r="BY339" s="44"/>
      <c r="BZ339" s="44"/>
      <c r="CA339" s="44"/>
      <c r="CB339" s="44"/>
      <c r="CC339" s="44"/>
      <c r="CD339" s="44"/>
      <c r="CE339" s="44"/>
      <c r="CF339" s="44"/>
      <c r="CG339" s="44"/>
      <c r="CH339" s="44"/>
      <c r="CI339" s="44"/>
      <c r="CJ339" s="44"/>
      <c r="CK339" s="44"/>
      <c r="CL339" s="44"/>
      <c r="CM339" s="44"/>
      <c r="CN339" s="44"/>
      <c r="CO339" s="44"/>
      <c r="CP339" s="44"/>
      <c r="CQ339" s="44"/>
      <c r="CR339" s="44"/>
      <c r="CS339" s="44"/>
      <c r="CT339" s="44"/>
      <c r="CU339" s="44"/>
      <c r="CV339" s="44"/>
      <c r="CW339" s="44"/>
      <c r="CX339" s="44"/>
      <c r="CY339" s="44"/>
      <c r="CZ339" s="44"/>
      <c r="DA339" s="44"/>
      <c r="DB339" s="44"/>
      <c r="DC339" s="44"/>
      <c r="DD339" s="44"/>
      <c r="DE339" s="44"/>
      <c r="DF339" s="44"/>
      <c r="DG339" s="44"/>
      <c r="DH339" s="44"/>
      <c r="DI339" s="44"/>
      <c r="DJ339" s="44"/>
      <c r="DK339" s="44"/>
      <c r="DL339" s="44"/>
      <c r="DM339" s="44"/>
      <c r="DN339" s="44"/>
      <c r="DO339" s="44"/>
      <c r="DP339" s="44"/>
      <c r="DQ339" s="44"/>
      <c r="DR339" s="44"/>
      <c r="DS339" s="44"/>
      <c r="DT339" s="44"/>
      <c r="DU339" s="44"/>
      <c r="DV339" s="44"/>
      <c r="DW339" s="44"/>
      <c r="DX339" s="44"/>
      <c r="DY339" s="44"/>
      <c r="DZ339" s="44"/>
      <c r="EA339" s="44"/>
      <c r="EB339" s="44"/>
      <c r="EC339" s="44"/>
      <c r="ED339" s="44"/>
      <c r="EE339" s="44"/>
      <c r="EF339" s="44"/>
      <c r="EG339" s="44"/>
      <c r="EH339" s="44"/>
      <c r="EI339" s="44"/>
    </row>
    <row r="340" spans="1:139" x14ac:dyDescent="0.2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  <c r="BO340" s="44"/>
      <c r="BP340" s="44"/>
      <c r="BQ340" s="44"/>
      <c r="BR340" s="44"/>
      <c r="BS340" s="44"/>
      <c r="BT340" s="44"/>
      <c r="BU340" s="44"/>
      <c r="BV340" s="44"/>
      <c r="BW340" s="44"/>
      <c r="BX340" s="44"/>
      <c r="BY340" s="44"/>
      <c r="BZ340" s="44"/>
      <c r="CA340" s="44"/>
      <c r="CB340" s="44"/>
      <c r="CC340" s="44"/>
      <c r="CD340" s="44"/>
      <c r="CE340" s="44"/>
      <c r="CF340" s="44"/>
      <c r="CG340" s="44"/>
      <c r="CH340" s="44"/>
      <c r="CI340" s="44"/>
      <c r="CJ340" s="44"/>
      <c r="CK340" s="44"/>
      <c r="CL340" s="44"/>
      <c r="CM340" s="44"/>
      <c r="CN340" s="44"/>
      <c r="CO340" s="44"/>
      <c r="CP340" s="44"/>
      <c r="CQ340" s="44"/>
      <c r="CR340" s="44"/>
      <c r="CS340" s="44"/>
      <c r="CT340" s="44"/>
      <c r="CU340" s="44"/>
      <c r="CV340" s="44"/>
      <c r="CW340" s="44"/>
      <c r="CX340" s="44"/>
      <c r="CY340" s="44"/>
      <c r="CZ340" s="44"/>
      <c r="DA340" s="44"/>
      <c r="DB340" s="44"/>
      <c r="DC340" s="44"/>
      <c r="DD340" s="44"/>
      <c r="DE340" s="44"/>
      <c r="DF340" s="44"/>
      <c r="DG340" s="44"/>
      <c r="DH340" s="44"/>
      <c r="DI340" s="44"/>
      <c r="DJ340" s="44"/>
      <c r="DK340" s="44"/>
      <c r="DL340" s="44"/>
      <c r="DM340" s="44"/>
      <c r="DN340" s="44"/>
      <c r="DO340" s="44"/>
      <c r="DP340" s="44"/>
      <c r="DQ340" s="44"/>
      <c r="DR340" s="44"/>
      <c r="DS340" s="44"/>
      <c r="DT340" s="44"/>
      <c r="DU340" s="44"/>
      <c r="DV340" s="44"/>
      <c r="DW340" s="44"/>
      <c r="DX340" s="44"/>
      <c r="DY340" s="44"/>
      <c r="DZ340" s="44"/>
      <c r="EA340" s="44"/>
      <c r="EB340" s="44"/>
      <c r="EC340" s="44"/>
      <c r="ED340" s="44"/>
      <c r="EE340" s="44"/>
      <c r="EF340" s="44"/>
      <c r="EG340" s="44"/>
      <c r="EH340" s="44"/>
      <c r="EI340" s="44"/>
    </row>
    <row r="341" spans="1:139" x14ac:dyDescent="0.2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44"/>
      <c r="CB341" s="44"/>
      <c r="CC341" s="44"/>
      <c r="CD341" s="44"/>
      <c r="CE341" s="44"/>
      <c r="CF341" s="44"/>
      <c r="CG341" s="44"/>
      <c r="CH341" s="44"/>
      <c r="CI341" s="44"/>
      <c r="CJ341" s="44"/>
      <c r="CK341" s="44"/>
      <c r="CL341" s="44"/>
      <c r="CM341" s="44"/>
      <c r="CN341" s="44"/>
      <c r="CO341" s="44"/>
      <c r="CP341" s="44"/>
      <c r="CQ341" s="44"/>
      <c r="CR341" s="44"/>
      <c r="CS341" s="44"/>
      <c r="CT341" s="44"/>
      <c r="CU341" s="44"/>
      <c r="CV341" s="44"/>
      <c r="CW341" s="44"/>
      <c r="CX341" s="44"/>
      <c r="CY341" s="44"/>
      <c r="CZ341" s="44"/>
      <c r="DA341" s="44"/>
      <c r="DB341" s="44"/>
      <c r="DC341" s="44"/>
      <c r="DD341" s="44"/>
      <c r="DE341" s="44"/>
      <c r="DF341" s="44"/>
      <c r="DG341" s="44"/>
      <c r="DH341" s="44"/>
      <c r="DI341" s="44"/>
      <c r="DJ341" s="44"/>
      <c r="DK341" s="44"/>
      <c r="DL341" s="44"/>
      <c r="DM341" s="44"/>
      <c r="DN341" s="44"/>
      <c r="DO341" s="44"/>
      <c r="DP341" s="44"/>
      <c r="DQ341" s="44"/>
      <c r="DR341" s="44"/>
      <c r="DS341" s="44"/>
      <c r="DT341" s="44"/>
      <c r="DU341" s="44"/>
      <c r="DV341" s="44"/>
      <c r="DW341" s="44"/>
      <c r="DX341" s="44"/>
      <c r="DY341" s="44"/>
      <c r="DZ341" s="44"/>
      <c r="EA341" s="44"/>
      <c r="EB341" s="44"/>
      <c r="EC341" s="44"/>
      <c r="ED341" s="44"/>
      <c r="EE341" s="44"/>
      <c r="EF341" s="44"/>
      <c r="EG341" s="44"/>
      <c r="EH341" s="44"/>
      <c r="EI341" s="44"/>
    </row>
    <row r="342" spans="1:139" x14ac:dyDescent="0.2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  <c r="BO342" s="44"/>
      <c r="BP342" s="44"/>
      <c r="BQ342" s="44"/>
      <c r="BR342" s="44"/>
      <c r="BS342" s="44"/>
      <c r="BT342" s="44"/>
      <c r="BU342" s="44"/>
      <c r="BV342" s="44"/>
      <c r="BW342" s="44"/>
      <c r="BX342" s="44"/>
      <c r="BY342" s="44"/>
      <c r="BZ342" s="44"/>
      <c r="CA342" s="44"/>
      <c r="CB342" s="44"/>
      <c r="CC342" s="44"/>
      <c r="CD342" s="44"/>
      <c r="CE342" s="44"/>
      <c r="CF342" s="44"/>
      <c r="CG342" s="44"/>
      <c r="CH342" s="44"/>
      <c r="CI342" s="44"/>
      <c r="CJ342" s="44"/>
      <c r="CK342" s="44"/>
      <c r="CL342" s="44"/>
      <c r="CM342" s="44"/>
      <c r="CN342" s="44"/>
      <c r="CO342" s="44"/>
      <c r="CP342" s="44"/>
      <c r="CQ342" s="44"/>
      <c r="CR342" s="44"/>
      <c r="CS342" s="44"/>
      <c r="CT342" s="44"/>
      <c r="CU342" s="44"/>
      <c r="CV342" s="44"/>
      <c r="CW342" s="44"/>
      <c r="CX342" s="44"/>
      <c r="CY342" s="44"/>
      <c r="CZ342" s="44"/>
      <c r="DA342" s="44"/>
      <c r="DB342" s="44"/>
      <c r="DC342" s="44"/>
      <c r="DD342" s="44"/>
      <c r="DE342" s="44"/>
      <c r="DF342" s="44"/>
      <c r="DG342" s="44"/>
      <c r="DH342" s="44"/>
      <c r="DI342" s="44"/>
      <c r="DJ342" s="44"/>
      <c r="DK342" s="44"/>
      <c r="DL342" s="44"/>
      <c r="DM342" s="44"/>
      <c r="DN342" s="44"/>
      <c r="DO342" s="44"/>
      <c r="DP342" s="44"/>
      <c r="DQ342" s="44"/>
      <c r="DR342" s="44"/>
      <c r="DS342" s="44"/>
      <c r="DT342" s="44"/>
      <c r="DU342" s="44"/>
      <c r="DV342" s="44"/>
      <c r="DW342" s="44"/>
      <c r="DX342" s="44"/>
      <c r="DY342" s="44"/>
      <c r="DZ342" s="44"/>
      <c r="EA342" s="44"/>
      <c r="EB342" s="44"/>
      <c r="EC342" s="44"/>
      <c r="ED342" s="44"/>
      <c r="EE342" s="44"/>
      <c r="EF342" s="44"/>
      <c r="EG342" s="44"/>
      <c r="EH342" s="44"/>
      <c r="EI342" s="44"/>
    </row>
    <row r="343" spans="1:139" x14ac:dyDescent="0.2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44"/>
      <c r="BS343" s="44"/>
      <c r="BT343" s="44"/>
      <c r="BU343" s="44"/>
      <c r="BV343" s="44"/>
      <c r="BW343" s="44"/>
      <c r="BX343" s="44"/>
      <c r="BY343" s="44"/>
      <c r="BZ343" s="44"/>
      <c r="CA343" s="44"/>
      <c r="CB343" s="44"/>
      <c r="CC343" s="44"/>
      <c r="CD343" s="44"/>
      <c r="CE343" s="44"/>
      <c r="CF343" s="44"/>
      <c r="CG343" s="44"/>
      <c r="CH343" s="44"/>
      <c r="CI343" s="44"/>
      <c r="CJ343" s="44"/>
      <c r="CK343" s="44"/>
      <c r="CL343" s="44"/>
      <c r="CM343" s="44"/>
      <c r="CN343" s="44"/>
      <c r="CO343" s="44"/>
      <c r="CP343" s="44"/>
      <c r="CQ343" s="44"/>
      <c r="CR343" s="44"/>
      <c r="CS343" s="44"/>
      <c r="CT343" s="44"/>
      <c r="CU343" s="44"/>
      <c r="CV343" s="44"/>
      <c r="CW343" s="44"/>
      <c r="CX343" s="44"/>
      <c r="CY343" s="44"/>
      <c r="CZ343" s="44"/>
      <c r="DA343" s="44"/>
      <c r="DB343" s="44"/>
      <c r="DC343" s="44"/>
      <c r="DD343" s="44"/>
      <c r="DE343" s="44"/>
      <c r="DF343" s="44"/>
      <c r="DG343" s="44"/>
      <c r="DH343" s="44"/>
      <c r="DI343" s="44"/>
      <c r="DJ343" s="44"/>
      <c r="DK343" s="44"/>
      <c r="DL343" s="44"/>
      <c r="DM343" s="44"/>
      <c r="DN343" s="44"/>
      <c r="DO343" s="44"/>
      <c r="DP343" s="44"/>
      <c r="DQ343" s="44"/>
      <c r="DR343" s="44"/>
      <c r="DS343" s="44"/>
      <c r="DT343" s="44"/>
      <c r="DU343" s="44"/>
      <c r="DV343" s="44"/>
      <c r="DW343" s="44"/>
      <c r="DX343" s="44"/>
      <c r="DY343" s="44"/>
      <c r="DZ343" s="44"/>
      <c r="EA343" s="44"/>
      <c r="EB343" s="44"/>
      <c r="EC343" s="44"/>
      <c r="ED343" s="44"/>
      <c r="EE343" s="44"/>
      <c r="EF343" s="44"/>
      <c r="EG343" s="44"/>
      <c r="EH343" s="44"/>
      <c r="EI343" s="44"/>
    </row>
    <row r="344" spans="1:139" x14ac:dyDescent="0.2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4"/>
      <c r="AM344" s="44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  <c r="BO344" s="44"/>
      <c r="BP344" s="44"/>
      <c r="BQ344" s="44"/>
      <c r="BR344" s="44"/>
      <c r="BS344" s="44"/>
      <c r="BT344" s="44"/>
      <c r="BU344" s="44"/>
      <c r="BV344" s="44"/>
      <c r="BW344" s="44"/>
      <c r="BX344" s="44"/>
      <c r="BY344" s="44"/>
      <c r="BZ344" s="44"/>
      <c r="CA344" s="44"/>
      <c r="CB344" s="44"/>
      <c r="CC344" s="44"/>
      <c r="CD344" s="44"/>
      <c r="CE344" s="44"/>
      <c r="CF344" s="44"/>
      <c r="CG344" s="44"/>
      <c r="CH344" s="44"/>
      <c r="CI344" s="44"/>
      <c r="CJ344" s="44"/>
      <c r="CK344" s="44"/>
      <c r="CL344" s="44"/>
      <c r="CM344" s="44"/>
      <c r="CN344" s="44"/>
      <c r="CO344" s="44"/>
      <c r="CP344" s="44"/>
      <c r="CQ344" s="44"/>
      <c r="CR344" s="44"/>
      <c r="CS344" s="44"/>
      <c r="CT344" s="44"/>
      <c r="CU344" s="44"/>
      <c r="CV344" s="44"/>
      <c r="CW344" s="44"/>
      <c r="CX344" s="44"/>
      <c r="CY344" s="44"/>
      <c r="CZ344" s="44"/>
      <c r="DA344" s="44"/>
      <c r="DB344" s="44"/>
      <c r="DC344" s="44"/>
      <c r="DD344" s="44"/>
      <c r="DE344" s="44"/>
      <c r="DF344" s="44"/>
      <c r="DG344" s="44"/>
      <c r="DH344" s="44"/>
      <c r="DI344" s="44"/>
      <c r="DJ344" s="44"/>
      <c r="DK344" s="44"/>
      <c r="DL344" s="44"/>
      <c r="DM344" s="44"/>
      <c r="DN344" s="44"/>
      <c r="DO344" s="44"/>
      <c r="DP344" s="44"/>
      <c r="DQ344" s="44"/>
      <c r="DR344" s="44"/>
      <c r="DS344" s="44"/>
      <c r="DT344" s="44"/>
      <c r="DU344" s="44"/>
      <c r="DV344" s="44"/>
      <c r="DW344" s="44"/>
      <c r="DX344" s="44"/>
      <c r="DY344" s="44"/>
      <c r="DZ344" s="44"/>
      <c r="EA344" s="44"/>
      <c r="EB344" s="44"/>
      <c r="EC344" s="44"/>
      <c r="ED344" s="44"/>
      <c r="EE344" s="44"/>
      <c r="EF344" s="44"/>
      <c r="EG344" s="44"/>
      <c r="EH344" s="44"/>
      <c r="EI344" s="44"/>
    </row>
    <row r="345" spans="1:139" x14ac:dyDescent="0.2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44"/>
      <c r="BS345" s="44"/>
      <c r="BT345" s="44"/>
      <c r="BU345" s="44"/>
      <c r="BV345" s="44"/>
      <c r="BW345" s="44"/>
      <c r="BX345" s="44"/>
      <c r="BY345" s="44"/>
      <c r="BZ345" s="44"/>
      <c r="CA345" s="44"/>
      <c r="CB345" s="44"/>
      <c r="CC345" s="44"/>
      <c r="CD345" s="44"/>
      <c r="CE345" s="44"/>
      <c r="CF345" s="44"/>
      <c r="CG345" s="44"/>
      <c r="CH345" s="44"/>
      <c r="CI345" s="44"/>
      <c r="CJ345" s="44"/>
      <c r="CK345" s="44"/>
      <c r="CL345" s="44"/>
      <c r="CM345" s="44"/>
      <c r="CN345" s="44"/>
      <c r="CO345" s="44"/>
      <c r="CP345" s="44"/>
      <c r="CQ345" s="44"/>
      <c r="CR345" s="44"/>
      <c r="CS345" s="44"/>
      <c r="CT345" s="44"/>
      <c r="CU345" s="44"/>
      <c r="CV345" s="44"/>
      <c r="CW345" s="44"/>
      <c r="CX345" s="44"/>
      <c r="CY345" s="44"/>
      <c r="CZ345" s="44"/>
      <c r="DA345" s="44"/>
      <c r="DB345" s="44"/>
      <c r="DC345" s="44"/>
      <c r="DD345" s="44"/>
      <c r="DE345" s="44"/>
      <c r="DF345" s="44"/>
      <c r="DG345" s="44"/>
      <c r="DH345" s="44"/>
      <c r="DI345" s="44"/>
      <c r="DJ345" s="44"/>
      <c r="DK345" s="44"/>
      <c r="DL345" s="44"/>
      <c r="DM345" s="44"/>
      <c r="DN345" s="44"/>
      <c r="DO345" s="44"/>
      <c r="DP345" s="44"/>
      <c r="DQ345" s="44"/>
      <c r="DR345" s="44"/>
      <c r="DS345" s="44"/>
      <c r="DT345" s="44"/>
      <c r="DU345" s="44"/>
      <c r="DV345" s="44"/>
      <c r="DW345" s="44"/>
      <c r="DX345" s="44"/>
      <c r="DY345" s="44"/>
      <c r="DZ345" s="44"/>
      <c r="EA345" s="44"/>
      <c r="EB345" s="44"/>
      <c r="EC345" s="44"/>
      <c r="ED345" s="44"/>
      <c r="EE345" s="44"/>
      <c r="EF345" s="44"/>
      <c r="EG345" s="44"/>
      <c r="EH345" s="44"/>
      <c r="EI345" s="44"/>
    </row>
    <row r="346" spans="1:139" x14ac:dyDescent="0.2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  <c r="BO346" s="44"/>
      <c r="BP346" s="44"/>
      <c r="BQ346" s="44"/>
      <c r="BR346" s="44"/>
      <c r="BS346" s="44"/>
      <c r="BT346" s="44"/>
      <c r="BU346" s="44"/>
      <c r="BV346" s="44"/>
      <c r="BW346" s="44"/>
      <c r="BX346" s="44"/>
      <c r="BY346" s="44"/>
      <c r="BZ346" s="44"/>
      <c r="CA346" s="44"/>
      <c r="CB346" s="44"/>
      <c r="CC346" s="44"/>
      <c r="CD346" s="44"/>
      <c r="CE346" s="44"/>
      <c r="CF346" s="44"/>
      <c r="CG346" s="44"/>
      <c r="CH346" s="44"/>
      <c r="CI346" s="44"/>
      <c r="CJ346" s="44"/>
      <c r="CK346" s="44"/>
      <c r="CL346" s="44"/>
      <c r="CM346" s="44"/>
      <c r="CN346" s="44"/>
      <c r="CO346" s="44"/>
      <c r="CP346" s="44"/>
      <c r="CQ346" s="44"/>
      <c r="CR346" s="44"/>
      <c r="CS346" s="44"/>
      <c r="CT346" s="44"/>
      <c r="CU346" s="44"/>
      <c r="CV346" s="44"/>
      <c r="CW346" s="44"/>
      <c r="CX346" s="44"/>
      <c r="CY346" s="44"/>
      <c r="CZ346" s="44"/>
      <c r="DA346" s="44"/>
      <c r="DB346" s="44"/>
      <c r="DC346" s="44"/>
      <c r="DD346" s="44"/>
      <c r="DE346" s="44"/>
      <c r="DF346" s="44"/>
      <c r="DG346" s="44"/>
      <c r="DH346" s="44"/>
      <c r="DI346" s="44"/>
      <c r="DJ346" s="44"/>
      <c r="DK346" s="44"/>
      <c r="DL346" s="44"/>
      <c r="DM346" s="44"/>
      <c r="DN346" s="44"/>
      <c r="DO346" s="44"/>
      <c r="DP346" s="44"/>
      <c r="DQ346" s="44"/>
      <c r="DR346" s="44"/>
      <c r="DS346" s="44"/>
      <c r="DT346" s="44"/>
      <c r="DU346" s="44"/>
      <c r="DV346" s="44"/>
      <c r="DW346" s="44"/>
      <c r="DX346" s="44"/>
      <c r="DY346" s="44"/>
      <c r="DZ346" s="44"/>
      <c r="EA346" s="44"/>
      <c r="EB346" s="44"/>
      <c r="EC346" s="44"/>
      <c r="ED346" s="44"/>
      <c r="EE346" s="44"/>
      <c r="EF346" s="44"/>
      <c r="EG346" s="44"/>
      <c r="EH346" s="44"/>
      <c r="EI346" s="44"/>
    </row>
    <row r="347" spans="1:139" x14ac:dyDescent="0.2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4"/>
      <c r="CC347" s="44"/>
      <c r="CD347" s="44"/>
      <c r="CE347" s="44"/>
      <c r="CF347" s="44"/>
      <c r="CG347" s="44"/>
      <c r="CH347" s="44"/>
      <c r="CI347" s="44"/>
      <c r="CJ347" s="44"/>
      <c r="CK347" s="44"/>
      <c r="CL347" s="44"/>
      <c r="CM347" s="44"/>
      <c r="CN347" s="44"/>
      <c r="CO347" s="44"/>
      <c r="CP347" s="44"/>
      <c r="CQ347" s="44"/>
      <c r="CR347" s="44"/>
      <c r="CS347" s="44"/>
      <c r="CT347" s="44"/>
      <c r="CU347" s="44"/>
      <c r="CV347" s="44"/>
      <c r="CW347" s="44"/>
      <c r="CX347" s="44"/>
      <c r="CY347" s="44"/>
      <c r="CZ347" s="44"/>
      <c r="DA347" s="44"/>
      <c r="DB347" s="44"/>
      <c r="DC347" s="44"/>
      <c r="DD347" s="44"/>
      <c r="DE347" s="44"/>
      <c r="DF347" s="44"/>
      <c r="DG347" s="44"/>
      <c r="DH347" s="44"/>
      <c r="DI347" s="44"/>
      <c r="DJ347" s="44"/>
      <c r="DK347" s="44"/>
      <c r="DL347" s="44"/>
      <c r="DM347" s="44"/>
      <c r="DN347" s="44"/>
      <c r="DO347" s="44"/>
      <c r="DP347" s="44"/>
      <c r="DQ347" s="44"/>
      <c r="DR347" s="44"/>
      <c r="DS347" s="44"/>
      <c r="DT347" s="44"/>
      <c r="DU347" s="44"/>
      <c r="DV347" s="44"/>
      <c r="DW347" s="44"/>
      <c r="DX347" s="44"/>
      <c r="DY347" s="44"/>
      <c r="DZ347" s="44"/>
      <c r="EA347" s="44"/>
      <c r="EB347" s="44"/>
      <c r="EC347" s="44"/>
      <c r="ED347" s="44"/>
      <c r="EE347" s="44"/>
      <c r="EF347" s="44"/>
      <c r="EG347" s="44"/>
      <c r="EH347" s="44"/>
      <c r="EI347" s="44"/>
    </row>
    <row r="348" spans="1:139" x14ac:dyDescent="0.2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44"/>
      <c r="BS348" s="44"/>
      <c r="BT348" s="44"/>
      <c r="BU348" s="44"/>
      <c r="BV348" s="44"/>
      <c r="BW348" s="44"/>
      <c r="BX348" s="44"/>
      <c r="BY348" s="44"/>
      <c r="BZ348" s="44"/>
      <c r="CA348" s="44"/>
      <c r="CB348" s="44"/>
      <c r="CC348" s="44"/>
      <c r="CD348" s="44"/>
      <c r="CE348" s="44"/>
      <c r="CF348" s="44"/>
      <c r="CG348" s="44"/>
      <c r="CH348" s="44"/>
      <c r="CI348" s="44"/>
      <c r="CJ348" s="44"/>
      <c r="CK348" s="44"/>
      <c r="CL348" s="44"/>
      <c r="CM348" s="44"/>
      <c r="CN348" s="44"/>
      <c r="CO348" s="44"/>
      <c r="CP348" s="44"/>
      <c r="CQ348" s="44"/>
      <c r="CR348" s="44"/>
      <c r="CS348" s="44"/>
      <c r="CT348" s="44"/>
      <c r="CU348" s="44"/>
      <c r="CV348" s="44"/>
      <c r="CW348" s="44"/>
      <c r="CX348" s="44"/>
      <c r="CY348" s="44"/>
      <c r="CZ348" s="44"/>
      <c r="DA348" s="44"/>
      <c r="DB348" s="44"/>
      <c r="DC348" s="44"/>
      <c r="DD348" s="44"/>
      <c r="DE348" s="44"/>
      <c r="DF348" s="44"/>
      <c r="DG348" s="44"/>
      <c r="DH348" s="44"/>
      <c r="DI348" s="44"/>
      <c r="DJ348" s="44"/>
      <c r="DK348" s="44"/>
      <c r="DL348" s="44"/>
      <c r="DM348" s="44"/>
      <c r="DN348" s="44"/>
      <c r="DO348" s="44"/>
      <c r="DP348" s="44"/>
      <c r="DQ348" s="44"/>
      <c r="DR348" s="44"/>
      <c r="DS348" s="44"/>
      <c r="DT348" s="44"/>
      <c r="DU348" s="44"/>
      <c r="DV348" s="44"/>
      <c r="DW348" s="44"/>
      <c r="DX348" s="44"/>
      <c r="DY348" s="44"/>
      <c r="DZ348" s="44"/>
      <c r="EA348" s="44"/>
      <c r="EB348" s="44"/>
      <c r="EC348" s="44"/>
      <c r="ED348" s="44"/>
      <c r="EE348" s="44"/>
      <c r="EF348" s="44"/>
      <c r="EG348" s="44"/>
      <c r="EH348" s="44"/>
      <c r="EI348" s="44"/>
    </row>
    <row r="349" spans="1:139" x14ac:dyDescent="0.2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4"/>
      <c r="DG349" s="44"/>
      <c r="DH349" s="44"/>
      <c r="DI349" s="44"/>
      <c r="DJ349" s="44"/>
      <c r="DK349" s="44"/>
      <c r="DL349" s="44"/>
      <c r="DM349" s="44"/>
      <c r="DN349" s="44"/>
      <c r="DO349" s="44"/>
      <c r="DP349" s="44"/>
      <c r="DQ349" s="44"/>
      <c r="DR349" s="44"/>
      <c r="DS349" s="44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4"/>
      <c r="EE349" s="44"/>
      <c r="EF349" s="44"/>
      <c r="EG349" s="44"/>
      <c r="EH349" s="44"/>
      <c r="EI349" s="44"/>
    </row>
    <row r="350" spans="1:139" x14ac:dyDescent="0.2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44"/>
      <c r="BS350" s="44"/>
      <c r="BT350" s="44"/>
      <c r="BU350" s="44"/>
      <c r="BV350" s="44"/>
      <c r="BW350" s="44"/>
      <c r="BX350" s="44"/>
      <c r="BY350" s="44"/>
      <c r="BZ350" s="44"/>
      <c r="CA350" s="44"/>
      <c r="CB350" s="44"/>
      <c r="CC350" s="44"/>
      <c r="CD350" s="44"/>
      <c r="CE350" s="44"/>
      <c r="CF350" s="44"/>
      <c r="CG350" s="44"/>
      <c r="CH350" s="44"/>
      <c r="CI350" s="44"/>
      <c r="CJ350" s="44"/>
      <c r="CK350" s="44"/>
      <c r="CL350" s="44"/>
      <c r="CM350" s="44"/>
      <c r="CN350" s="44"/>
      <c r="CO350" s="44"/>
      <c r="CP350" s="44"/>
      <c r="CQ350" s="44"/>
      <c r="CR350" s="44"/>
      <c r="CS350" s="44"/>
      <c r="CT350" s="44"/>
      <c r="CU350" s="44"/>
      <c r="CV350" s="44"/>
      <c r="CW350" s="44"/>
      <c r="CX350" s="44"/>
      <c r="CY350" s="44"/>
      <c r="CZ350" s="44"/>
      <c r="DA350" s="44"/>
      <c r="DB350" s="44"/>
      <c r="DC350" s="44"/>
      <c r="DD350" s="44"/>
      <c r="DE350" s="44"/>
      <c r="DF350" s="44"/>
      <c r="DG350" s="44"/>
      <c r="DH350" s="44"/>
      <c r="DI350" s="44"/>
      <c r="DJ350" s="44"/>
      <c r="DK350" s="44"/>
      <c r="DL350" s="44"/>
      <c r="DM350" s="44"/>
      <c r="DN350" s="44"/>
      <c r="DO350" s="44"/>
      <c r="DP350" s="44"/>
      <c r="DQ350" s="44"/>
      <c r="DR350" s="44"/>
      <c r="DS350" s="44"/>
      <c r="DT350" s="44"/>
      <c r="DU350" s="44"/>
      <c r="DV350" s="44"/>
      <c r="DW350" s="44"/>
      <c r="DX350" s="44"/>
      <c r="DY350" s="44"/>
      <c r="DZ350" s="44"/>
      <c r="EA350" s="44"/>
      <c r="EB350" s="44"/>
      <c r="EC350" s="44"/>
      <c r="ED350" s="44"/>
      <c r="EE350" s="44"/>
      <c r="EF350" s="44"/>
      <c r="EG350" s="44"/>
      <c r="EH350" s="44"/>
      <c r="EI350" s="44"/>
    </row>
    <row r="351" spans="1:139" x14ac:dyDescent="0.2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44"/>
      <c r="BS351" s="44"/>
      <c r="BT351" s="44"/>
      <c r="BU351" s="44"/>
      <c r="BV351" s="44"/>
      <c r="BW351" s="44"/>
      <c r="BX351" s="44"/>
      <c r="BY351" s="44"/>
      <c r="BZ351" s="44"/>
      <c r="CA351" s="44"/>
      <c r="CB351" s="44"/>
      <c r="CC351" s="44"/>
      <c r="CD351" s="44"/>
      <c r="CE351" s="44"/>
      <c r="CF351" s="44"/>
      <c r="CG351" s="44"/>
      <c r="CH351" s="44"/>
      <c r="CI351" s="44"/>
      <c r="CJ351" s="44"/>
      <c r="CK351" s="44"/>
      <c r="CL351" s="44"/>
      <c r="CM351" s="44"/>
      <c r="CN351" s="44"/>
      <c r="CO351" s="44"/>
      <c r="CP351" s="44"/>
      <c r="CQ351" s="44"/>
      <c r="CR351" s="44"/>
      <c r="CS351" s="44"/>
      <c r="CT351" s="44"/>
      <c r="CU351" s="44"/>
      <c r="CV351" s="44"/>
      <c r="CW351" s="44"/>
      <c r="CX351" s="44"/>
      <c r="CY351" s="44"/>
      <c r="CZ351" s="44"/>
      <c r="DA351" s="44"/>
      <c r="DB351" s="44"/>
      <c r="DC351" s="44"/>
      <c r="DD351" s="44"/>
      <c r="DE351" s="44"/>
      <c r="DF351" s="44"/>
      <c r="DG351" s="44"/>
      <c r="DH351" s="44"/>
      <c r="DI351" s="44"/>
      <c r="DJ351" s="44"/>
      <c r="DK351" s="44"/>
      <c r="DL351" s="44"/>
      <c r="DM351" s="44"/>
      <c r="DN351" s="44"/>
      <c r="DO351" s="44"/>
      <c r="DP351" s="44"/>
      <c r="DQ351" s="44"/>
      <c r="DR351" s="44"/>
      <c r="DS351" s="44"/>
      <c r="DT351" s="44"/>
      <c r="DU351" s="44"/>
      <c r="DV351" s="44"/>
      <c r="DW351" s="44"/>
      <c r="DX351" s="44"/>
      <c r="DY351" s="44"/>
      <c r="DZ351" s="44"/>
      <c r="EA351" s="44"/>
      <c r="EB351" s="44"/>
      <c r="EC351" s="44"/>
      <c r="ED351" s="44"/>
      <c r="EE351" s="44"/>
      <c r="EF351" s="44"/>
      <c r="EG351" s="44"/>
      <c r="EH351" s="44"/>
      <c r="EI351" s="44"/>
    </row>
    <row r="352" spans="1:139" x14ac:dyDescent="0.2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  <c r="BO352" s="44"/>
      <c r="BP352" s="44"/>
      <c r="BQ352" s="44"/>
      <c r="BR352" s="44"/>
      <c r="BS352" s="44"/>
      <c r="BT352" s="44"/>
      <c r="BU352" s="44"/>
      <c r="BV352" s="44"/>
      <c r="BW352" s="44"/>
      <c r="BX352" s="44"/>
      <c r="BY352" s="44"/>
      <c r="BZ352" s="44"/>
      <c r="CA352" s="44"/>
      <c r="CB352" s="44"/>
      <c r="CC352" s="44"/>
      <c r="CD352" s="44"/>
      <c r="CE352" s="44"/>
      <c r="CF352" s="44"/>
      <c r="CG352" s="44"/>
      <c r="CH352" s="44"/>
      <c r="CI352" s="44"/>
      <c r="CJ352" s="44"/>
      <c r="CK352" s="44"/>
      <c r="CL352" s="44"/>
      <c r="CM352" s="44"/>
      <c r="CN352" s="44"/>
      <c r="CO352" s="44"/>
      <c r="CP352" s="44"/>
      <c r="CQ352" s="44"/>
      <c r="CR352" s="44"/>
      <c r="CS352" s="44"/>
      <c r="CT352" s="44"/>
      <c r="CU352" s="44"/>
      <c r="CV352" s="44"/>
      <c r="CW352" s="44"/>
      <c r="CX352" s="44"/>
      <c r="CY352" s="44"/>
      <c r="CZ352" s="44"/>
      <c r="DA352" s="44"/>
      <c r="DB352" s="44"/>
      <c r="DC352" s="44"/>
      <c r="DD352" s="44"/>
      <c r="DE352" s="44"/>
      <c r="DF352" s="44"/>
      <c r="DG352" s="44"/>
      <c r="DH352" s="44"/>
      <c r="DI352" s="44"/>
      <c r="DJ352" s="44"/>
      <c r="DK352" s="44"/>
      <c r="DL352" s="44"/>
      <c r="DM352" s="44"/>
      <c r="DN352" s="44"/>
      <c r="DO352" s="44"/>
      <c r="DP352" s="44"/>
      <c r="DQ352" s="44"/>
      <c r="DR352" s="44"/>
      <c r="DS352" s="44"/>
      <c r="DT352" s="44"/>
      <c r="DU352" s="44"/>
      <c r="DV352" s="44"/>
      <c r="DW352" s="44"/>
      <c r="DX352" s="44"/>
      <c r="DY352" s="44"/>
      <c r="DZ352" s="44"/>
      <c r="EA352" s="44"/>
      <c r="EB352" s="44"/>
      <c r="EC352" s="44"/>
      <c r="ED352" s="44"/>
      <c r="EE352" s="44"/>
      <c r="EF352" s="44"/>
      <c r="EG352" s="44"/>
      <c r="EH352" s="44"/>
      <c r="EI352" s="44"/>
    </row>
    <row r="353" spans="1:139" x14ac:dyDescent="0.2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4"/>
      <c r="AM353" s="44"/>
      <c r="AN353" s="44"/>
      <c r="AO353" s="44"/>
      <c r="AP353" s="44"/>
      <c r="AQ353" s="44"/>
      <c r="AR353" s="44"/>
      <c r="AS353" s="44"/>
      <c r="AT353" s="44"/>
      <c r="AU353" s="44"/>
      <c r="AV353" s="44"/>
      <c r="AW353" s="44"/>
      <c r="AX353" s="44"/>
      <c r="AY353" s="44"/>
      <c r="AZ353" s="44"/>
      <c r="BA353" s="44"/>
      <c r="BB353" s="44"/>
      <c r="BC353" s="44"/>
      <c r="BD353" s="44"/>
      <c r="BE353" s="44"/>
      <c r="BF353" s="44"/>
      <c r="BG353" s="44"/>
      <c r="BH353" s="44"/>
      <c r="BI353" s="44"/>
      <c r="BJ353" s="44"/>
      <c r="BK353" s="44"/>
      <c r="BL353" s="44"/>
      <c r="BM353" s="44"/>
      <c r="BN353" s="44"/>
      <c r="BO353" s="44"/>
      <c r="BP353" s="44"/>
      <c r="BQ353" s="44"/>
      <c r="BR353" s="44"/>
      <c r="BS353" s="44"/>
      <c r="BT353" s="44"/>
      <c r="BU353" s="44"/>
      <c r="BV353" s="44"/>
      <c r="BW353" s="44"/>
      <c r="BX353" s="44"/>
      <c r="BY353" s="44"/>
      <c r="BZ353" s="44"/>
      <c r="CA353" s="44"/>
      <c r="CB353" s="44"/>
      <c r="CC353" s="44"/>
      <c r="CD353" s="44"/>
      <c r="CE353" s="44"/>
      <c r="CF353" s="44"/>
      <c r="CG353" s="44"/>
      <c r="CH353" s="44"/>
      <c r="CI353" s="44"/>
      <c r="CJ353" s="44"/>
      <c r="CK353" s="44"/>
      <c r="CL353" s="44"/>
      <c r="CM353" s="44"/>
      <c r="CN353" s="44"/>
      <c r="CO353" s="44"/>
      <c r="CP353" s="44"/>
      <c r="CQ353" s="44"/>
      <c r="CR353" s="44"/>
      <c r="CS353" s="44"/>
      <c r="CT353" s="44"/>
      <c r="CU353" s="44"/>
      <c r="CV353" s="44"/>
      <c r="CW353" s="44"/>
      <c r="CX353" s="44"/>
      <c r="CY353" s="44"/>
      <c r="CZ353" s="44"/>
      <c r="DA353" s="44"/>
      <c r="DB353" s="44"/>
      <c r="DC353" s="44"/>
      <c r="DD353" s="44"/>
      <c r="DE353" s="44"/>
      <c r="DF353" s="44"/>
      <c r="DG353" s="44"/>
      <c r="DH353" s="44"/>
      <c r="DI353" s="44"/>
      <c r="DJ353" s="44"/>
      <c r="DK353" s="44"/>
      <c r="DL353" s="44"/>
      <c r="DM353" s="44"/>
      <c r="DN353" s="44"/>
      <c r="DO353" s="44"/>
      <c r="DP353" s="44"/>
      <c r="DQ353" s="44"/>
      <c r="DR353" s="44"/>
      <c r="DS353" s="44"/>
      <c r="DT353" s="44"/>
      <c r="DU353" s="44"/>
      <c r="DV353" s="44"/>
      <c r="DW353" s="44"/>
      <c r="DX353" s="44"/>
      <c r="DY353" s="44"/>
      <c r="DZ353" s="44"/>
      <c r="EA353" s="44"/>
      <c r="EB353" s="44"/>
      <c r="EC353" s="44"/>
      <c r="ED353" s="44"/>
      <c r="EE353" s="44"/>
      <c r="EF353" s="44"/>
      <c r="EG353" s="44"/>
      <c r="EH353" s="44"/>
      <c r="EI353" s="44"/>
    </row>
    <row r="354" spans="1:139" x14ac:dyDescent="0.2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  <c r="BA354" s="44"/>
      <c r="BB354" s="44"/>
      <c r="BC354" s="44"/>
      <c r="BD354" s="44"/>
      <c r="BE354" s="44"/>
      <c r="BF354" s="44"/>
      <c r="BG354" s="44"/>
      <c r="BH354" s="44"/>
      <c r="BI354" s="44"/>
      <c r="BJ354" s="44"/>
      <c r="BK354" s="44"/>
      <c r="BL354" s="44"/>
      <c r="BM354" s="44"/>
      <c r="BN354" s="44"/>
      <c r="BO354" s="44"/>
      <c r="BP354" s="44"/>
      <c r="BQ354" s="44"/>
      <c r="BR354" s="44"/>
      <c r="BS354" s="44"/>
      <c r="BT354" s="44"/>
      <c r="BU354" s="44"/>
      <c r="BV354" s="44"/>
      <c r="BW354" s="44"/>
      <c r="BX354" s="44"/>
      <c r="BY354" s="44"/>
      <c r="BZ354" s="44"/>
      <c r="CA354" s="44"/>
      <c r="CB354" s="44"/>
      <c r="CC354" s="44"/>
      <c r="CD354" s="44"/>
      <c r="CE354" s="44"/>
      <c r="CF354" s="44"/>
      <c r="CG354" s="44"/>
      <c r="CH354" s="44"/>
      <c r="CI354" s="44"/>
      <c r="CJ354" s="44"/>
      <c r="CK354" s="44"/>
      <c r="CL354" s="44"/>
      <c r="CM354" s="44"/>
      <c r="CN354" s="44"/>
      <c r="CO354" s="44"/>
      <c r="CP354" s="44"/>
      <c r="CQ354" s="44"/>
      <c r="CR354" s="44"/>
      <c r="CS354" s="44"/>
      <c r="CT354" s="44"/>
      <c r="CU354" s="44"/>
      <c r="CV354" s="44"/>
      <c r="CW354" s="44"/>
      <c r="CX354" s="44"/>
      <c r="CY354" s="44"/>
      <c r="CZ354" s="44"/>
      <c r="DA354" s="44"/>
      <c r="DB354" s="44"/>
      <c r="DC354" s="44"/>
      <c r="DD354" s="44"/>
      <c r="DE354" s="44"/>
      <c r="DF354" s="44"/>
      <c r="DG354" s="44"/>
      <c r="DH354" s="44"/>
      <c r="DI354" s="44"/>
      <c r="DJ354" s="44"/>
      <c r="DK354" s="44"/>
      <c r="DL354" s="44"/>
      <c r="DM354" s="44"/>
      <c r="DN354" s="44"/>
      <c r="DO354" s="44"/>
      <c r="DP354" s="44"/>
      <c r="DQ354" s="44"/>
      <c r="DR354" s="44"/>
      <c r="DS354" s="44"/>
      <c r="DT354" s="44"/>
      <c r="DU354" s="44"/>
      <c r="DV354" s="44"/>
      <c r="DW354" s="44"/>
      <c r="DX354" s="44"/>
      <c r="DY354" s="44"/>
      <c r="DZ354" s="44"/>
      <c r="EA354" s="44"/>
      <c r="EB354" s="44"/>
      <c r="EC354" s="44"/>
      <c r="ED354" s="44"/>
      <c r="EE354" s="44"/>
      <c r="EF354" s="44"/>
      <c r="EG354" s="44"/>
      <c r="EH354" s="44"/>
      <c r="EI354" s="44"/>
    </row>
    <row r="355" spans="1:139" x14ac:dyDescent="0.2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4"/>
      <c r="AM355" s="44"/>
      <c r="AN355" s="44"/>
      <c r="AO355" s="44"/>
      <c r="AP355" s="44"/>
      <c r="AQ355" s="44"/>
      <c r="AR355" s="44"/>
      <c r="AS355" s="44"/>
      <c r="AT355" s="44"/>
      <c r="AU355" s="44"/>
      <c r="AV355" s="44"/>
      <c r="AW355" s="44"/>
      <c r="AX355" s="44"/>
      <c r="AY355" s="44"/>
      <c r="AZ355" s="44"/>
      <c r="BA355" s="44"/>
      <c r="BB355" s="44"/>
      <c r="BC355" s="44"/>
      <c r="BD355" s="44"/>
      <c r="BE355" s="44"/>
      <c r="BF355" s="44"/>
      <c r="BG355" s="44"/>
      <c r="BH355" s="44"/>
      <c r="BI355" s="44"/>
      <c r="BJ355" s="44"/>
      <c r="BK355" s="44"/>
      <c r="BL355" s="44"/>
      <c r="BM355" s="44"/>
      <c r="BN355" s="44"/>
      <c r="BO355" s="44"/>
      <c r="BP355" s="44"/>
      <c r="BQ355" s="44"/>
      <c r="BR355" s="44"/>
      <c r="BS355" s="44"/>
      <c r="BT355" s="44"/>
      <c r="BU355" s="44"/>
      <c r="BV355" s="44"/>
      <c r="BW355" s="44"/>
      <c r="BX355" s="44"/>
      <c r="BY355" s="44"/>
      <c r="BZ355" s="44"/>
      <c r="CA355" s="44"/>
      <c r="CB355" s="44"/>
      <c r="CC355" s="44"/>
      <c r="CD355" s="44"/>
      <c r="CE355" s="44"/>
      <c r="CF355" s="44"/>
      <c r="CG355" s="44"/>
      <c r="CH355" s="44"/>
      <c r="CI355" s="44"/>
      <c r="CJ355" s="44"/>
      <c r="CK355" s="44"/>
      <c r="CL355" s="44"/>
      <c r="CM355" s="44"/>
      <c r="CN355" s="44"/>
      <c r="CO355" s="44"/>
      <c r="CP355" s="44"/>
      <c r="CQ355" s="44"/>
      <c r="CR355" s="44"/>
      <c r="CS355" s="44"/>
      <c r="CT355" s="44"/>
      <c r="CU355" s="44"/>
      <c r="CV355" s="44"/>
      <c r="CW355" s="44"/>
      <c r="CX355" s="44"/>
      <c r="CY355" s="44"/>
      <c r="CZ355" s="44"/>
      <c r="DA355" s="44"/>
      <c r="DB355" s="44"/>
      <c r="DC355" s="44"/>
      <c r="DD355" s="44"/>
      <c r="DE355" s="44"/>
      <c r="DF355" s="44"/>
      <c r="DG355" s="44"/>
      <c r="DH355" s="44"/>
      <c r="DI355" s="44"/>
      <c r="DJ355" s="44"/>
      <c r="DK355" s="44"/>
      <c r="DL355" s="44"/>
      <c r="DM355" s="44"/>
      <c r="DN355" s="44"/>
      <c r="DO355" s="44"/>
      <c r="DP355" s="44"/>
      <c r="DQ355" s="44"/>
      <c r="DR355" s="44"/>
      <c r="DS355" s="44"/>
      <c r="DT355" s="44"/>
      <c r="DU355" s="44"/>
      <c r="DV355" s="44"/>
      <c r="DW355" s="44"/>
      <c r="DX355" s="44"/>
      <c r="DY355" s="44"/>
      <c r="DZ355" s="44"/>
      <c r="EA355" s="44"/>
      <c r="EB355" s="44"/>
      <c r="EC355" s="44"/>
      <c r="ED355" s="44"/>
      <c r="EE355" s="44"/>
      <c r="EF355" s="44"/>
      <c r="EG355" s="44"/>
      <c r="EH355" s="44"/>
      <c r="EI355" s="44"/>
    </row>
    <row r="356" spans="1:139" x14ac:dyDescent="0.2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  <c r="BA356" s="44"/>
      <c r="BB356" s="44"/>
      <c r="BC356" s="44"/>
      <c r="BD356" s="44"/>
      <c r="BE356" s="44"/>
      <c r="BF356" s="44"/>
      <c r="BG356" s="44"/>
      <c r="BH356" s="44"/>
      <c r="BI356" s="44"/>
      <c r="BJ356" s="44"/>
      <c r="BK356" s="44"/>
      <c r="BL356" s="44"/>
      <c r="BM356" s="44"/>
      <c r="BN356" s="44"/>
      <c r="BO356" s="44"/>
      <c r="BP356" s="44"/>
      <c r="BQ356" s="44"/>
      <c r="BR356" s="44"/>
      <c r="BS356" s="44"/>
      <c r="BT356" s="44"/>
      <c r="BU356" s="44"/>
      <c r="BV356" s="44"/>
      <c r="BW356" s="44"/>
      <c r="BX356" s="44"/>
      <c r="BY356" s="44"/>
      <c r="BZ356" s="44"/>
      <c r="CA356" s="44"/>
      <c r="CB356" s="44"/>
      <c r="CC356" s="44"/>
      <c r="CD356" s="44"/>
      <c r="CE356" s="44"/>
      <c r="CF356" s="44"/>
      <c r="CG356" s="44"/>
      <c r="CH356" s="44"/>
      <c r="CI356" s="44"/>
      <c r="CJ356" s="44"/>
      <c r="CK356" s="44"/>
      <c r="CL356" s="44"/>
      <c r="CM356" s="44"/>
      <c r="CN356" s="44"/>
      <c r="CO356" s="44"/>
      <c r="CP356" s="44"/>
      <c r="CQ356" s="44"/>
      <c r="CR356" s="44"/>
      <c r="CS356" s="44"/>
      <c r="CT356" s="44"/>
      <c r="CU356" s="44"/>
      <c r="CV356" s="44"/>
      <c r="CW356" s="44"/>
      <c r="CX356" s="44"/>
      <c r="CY356" s="44"/>
      <c r="CZ356" s="44"/>
      <c r="DA356" s="44"/>
      <c r="DB356" s="44"/>
      <c r="DC356" s="44"/>
      <c r="DD356" s="44"/>
      <c r="DE356" s="44"/>
      <c r="DF356" s="44"/>
      <c r="DG356" s="44"/>
      <c r="DH356" s="44"/>
      <c r="DI356" s="44"/>
      <c r="DJ356" s="44"/>
      <c r="DK356" s="44"/>
      <c r="DL356" s="44"/>
      <c r="DM356" s="44"/>
      <c r="DN356" s="44"/>
      <c r="DO356" s="44"/>
      <c r="DP356" s="44"/>
      <c r="DQ356" s="44"/>
      <c r="DR356" s="44"/>
      <c r="DS356" s="44"/>
      <c r="DT356" s="44"/>
      <c r="DU356" s="44"/>
      <c r="DV356" s="44"/>
      <c r="DW356" s="44"/>
      <c r="DX356" s="44"/>
      <c r="DY356" s="44"/>
      <c r="DZ356" s="44"/>
      <c r="EA356" s="44"/>
      <c r="EB356" s="44"/>
      <c r="EC356" s="44"/>
      <c r="ED356" s="44"/>
      <c r="EE356" s="44"/>
      <c r="EF356" s="44"/>
      <c r="EG356" s="44"/>
      <c r="EH356" s="44"/>
      <c r="EI356" s="44"/>
    </row>
    <row r="357" spans="1:139" x14ac:dyDescent="0.2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4"/>
      <c r="DG357" s="44"/>
      <c r="DH357" s="44"/>
      <c r="DI357" s="44"/>
      <c r="DJ357" s="44"/>
      <c r="DK357" s="44"/>
      <c r="DL357" s="44"/>
      <c r="DM357" s="44"/>
      <c r="DN357" s="44"/>
      <c r="DO357" s="44"/>
      <c r="DP357" s="44"/>
      <c r="DQ357" s="44"/>
      <c r="DR357" s="44"/>
      <c r="DS357" s="44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4"/>
      <c r="EE357" s="44"/>
      <c r="EF357" s="44"/>
      <c r="EG357" s="44"/>
      <c r="EH357" s="44"/>
      <c r="EI357" s="44"/>
    </row>
    <row r="358" spans="1:139" x14ac:dyDescent="0.2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  <c r="EH358" s="44"/>
      <c r="EI358" s="44"/>
    </row>
    <row r="359" spans="1:139" x14ac:dyDescent="0.2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4"/>
      <c r="DG359" s="44"/>
      <c r="DH359" s="44"/>
      <c r="DI359" s="44"/>
      <c r="DJ359" s="44"/>
      <c r="DK359" s="44"/>
      <c r="DL359" s="44"/>
      <c r="DM359" s="44"/>
      <c r="DN359" s="44"/>
      <c r="DO359" s="44"/>
      <c r="DP359" s="44"/>
      <c r="DQ359" s="44"/>
      <c r="DR359" s="44"/>
      <c r="DS359" s="44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4"/>
      <c r="EE359" s="44"/>
      <c r="EF359" s="44"/>
      <c r="EG359" s="44"/>
      <c r="EH359" s="44"/>
      <c r="EI359" s="44"/>
    </row>
    <row r="360" spans="1:139" x14ac:dyDescent="0.2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</row>
    <row r="361" spans="1:139" x14ac:dyDescent="0.2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</row>
    <row r="362" spans="1:139" x14ac:dyDescent="0.2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</row>
    <row r="363" spans="1:139" x14ac:dyDescent="0.2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</row>
    <row r="364" spans="1:139" x14ac:dyDescent="0.2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4"/>
      <c r="CC364" s="44"/>
      <c r="CD364" s="44"/>
      <c r="CE364" s="44"/>
      <c r="CF364" s="44"/>
      <c r="CG364" s="44"/>
      <c r="CH364" s="44"/>
      <c r="CI364" s="44"/>
      <c r="CJ364" s="44"/>
      <c r="CK364" s="44"/>
      <c r="CL364" s="44"/>
      <c r="CM364" s="44"/>
      <c r="CN364" s="44"/>
      <c r="CO364" s="44"/>
      <c r="CP364" s="44"/>
      <c r="CQ364" s="44"/>
      <c r="CR364" s="44"/>
      <c r="CS364" s="44"/>
      <c r="CT364" s="44"/>
      <c r="CU364" s="44"/>
      <c r="CV364" s="44"/>
      <c r="CW364" s="44"/>
      <c r="CX364" s="44"/>
      <c r="CY364" s="44"/>
      <c r="CZ364" s="44"/>
      <c r="DA364" s="44"/>
      <c r="DB364" s="44"/>
      <c r="DC364" s="44"/>
      <c r="DD364" s="44"/>
      <c r="DE364" s="44"/>
      <c r="DF364" s="44"/>
      <c r="DG364" s="44"/>
      <c r="DH364" s="44"/>
      <c r="DI364" s="44"/>
      <c r="DJ364" s="44"/>
      <c r="DK364" s="44"/>
      <c r="DL364" s="44"/>
      <c r="DM364" s="44"/>
      <c r="DN364" s="44"/>
      <c r="DO364" s="44"/>
      <c r="DP364" s="44"/>
      <c r="DQ364" s="44"/>
      <c r="DR364" s="44"/>
      <c r="DS364" s="44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4"/>
      <c r="EE364" s="44"/>
      <c r="EF364" s="44"/>
      <c r="EG364" s="44"/>
      <c r="EH364" s="44"/>
      <c r="EI364" s="44"/>
    </row>
    <row r="365" spans="1:139" x14ac:dyDescent="0.2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  <c r="BO365" s="44"/>
      <c r="BP365" s="44"/>
      <c r="BQ365" s="44"/>
      <c r="BR365" s="44"/>
      <c r="BS365" s="44"/>
      <c r="BT365" s="44"/>
      <c r="BU365" s="44"/>
      <c r="BV365" s="44"/>
      <c r="BW365" s="44"/>
      <c r="BX365" s="44"/>
      <c r="BY365" s="44"/>
      <c r="BZ365" s="44"/>
      <c r="CA365" s="44"/>
      <c r="CB365" s="44"/>
      <c r="CC365" s="44"/>
      <c r="CD365" s="44"/>
      <c r="CE365" s="44"/>
      <c r="CF365" s="44"/>
      <c r="CG365" s="44"/>
      <c r="CH365" s="44"/>
      <c r="CI365" s="44"/>
      <c r="CJ365" s="44"/>
      <c r="CK365" s="44"/>
      <c r="CL365" s="44"/>
      <c r="CM365" s="44"/>
      <c r="CN365" s="44"/>
      <c r="CO365" s="44"/>
      <c r="CP365" s="44"/>
      <c r="CQ365" s="44"/>
      <c r="CR365" s="44"/>
      <c r="CS365" s="44"/>
      <c r="CT365" s="44"/>
      <c r="CU365" s="44"/>
      <c r="CV365" s="44"/>
      <c r="CW365" s="44"/>
      <c r="CX365" s="44"/>
      <c r="CY365" s="44"/>
      <c r="CZ365" s="44"/>
      <c r="DA365" s="44"/>
      <c r="DB365" s="44"/>
      <c r="DC365" s="44"/>
      <c r="DD365" s="44"/>
      <c r="DE365" s="44"/>
      <c r="DF365" s="44"/>
      <c r="DG365" s="44"/>
      <c r="DH365" s="44"/>
      <c r="DI365" s="44"/>
      <c r="DJ365" s="44"/>
      <c r="DK365" s="44"/>
      <c r="DL365" s="44"/>
      <c r="DM365" s="44"/>
      <c r="DN365" s="44"/>
      <c r="DO365" s="44"/>
      <c r="DP365" s="44"/>
      <c r="DQ365" s="44"/>
      <c r="DR365" s="44"/>
      <c r="DS365" s="44"/>
      <c r="DT365" s="44"/>
      <c r="DU365" s="44"/>
      <c r="DV365" s="44"/>
      <c r="DW365" s="44"/>
      <c r="DX365" s="44"/>
      <c r="DY365" s="44"/>
      <c r="DZ365" s="44"/>
      <c r="EA365" s="44"/>
      <c r="EB365" s="44"/>
      <c r="EC365" s="44"/>
      <c r="ED365" s="44"/>
      <c r="EE365" s="44"/>
      <c r="EF365" s="44"/>
      <c r="EG365" s="44"/>
      <c r="EH365" s="44"/>
      <c r="EI365" s="44"/>
    </row>
    <row r="366" spans="1:139" x14ac:dyDescent="0.2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  <c r="BO366" s="44"/>
      <c r="BP366" s="44"/>
      <c r="BQ366" s="44"/>
      <c r="BR366" s="44"/>
      <c r="BS366" s="44"/>
      <c r="BT366" s="44"/>
      <c r="BU366" s="44"/>
      <c r="BV366" s="44"/>
      <c r="BW366" s="44"/>
      <c r="BX366" s="44"/>
      <c r="BY366" s="44"/>
      <c r="BZ366" s="44"/>
      <c r="CA366" s="44"/>
      <c r="CB366" s="44"/>
      <c r="CC366" s="44"/>
      <c r="CD366" s="44"/>
      <c r="CE366" s="44"/>
      <c r="CF366" s="44"/>
      <c r="CG366" s="44"/>
      <c r="CH366" s="44"/>
      <c r="CI366" s="44"/>
      <c r="CJ366" s="44"/>
      <c r="CK366" s="44"/>
      <c r="CL366" s="44"/>
      <c r="CM366" s="44"/>
      <c r="CN366" s="44"/>
      <c r="CO366" s="44"/>
      <c r="CP366" s="44"/>
      <c r="CQ366" s="44"/>
      <c r="CR366" s="44"/>
      <c r="CS366" s="44"/>
      <c r="CT366" s="44"/>
      <c r="CU366" s="44"/>
      <c r="CV366" s="44"/>
      <c r="CW366" s="44"/>
      <c r="CX366" s="44"/>
      <c r="CY366" s="44"/>
      <c r="CZ366" s="44"/>
      <c r="DA366" s="44"/>
      <c r="DB366" s="44"/>
      <c r="DC366" s="44"/>
      <c r="DD366" s="44"/>
      <c r="DE366" s="44"/>
      <c r="DF366" s="44"/>
      <c r="DG366" s="44"/>
      <c r="DH366" s="44"/>
      <c r="DI366" s="44"/>
      <c r="DJ366" s="44"/>
      <c r="DK366" s="44"/>
      <c r="DL366" s="44"/>
      <c r="DM366" s="44"/>
      <c r="DN366" s="44"/>
      <c r="DO366" s="44"/>
      <c r="DP366" s="44"/>
      <c r="DQ366" s="44"/>
      <c r="DR366" s="44"/>
      <c r="DS366" s="44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4"/>
      <c r="EE366" s="44"/>
      <c r="EF366" s="44"/>
      <c r="EG366" s="44"/>
      <c r="EH366" s="44"/>
      <c r="EI366" s="44"/>
    </row>
    <row r="367" spans="1:139" x14ac:dyDescent="0.2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</row>
    <row r="368" spans="1:139" x14ac:dyDescent="0.2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  <c r="BO368" s="44"/>
      <c r="BP368" s="44"/>
      <c r="BQ368" s="44"/>
      <c r="BR368" s="44"/>
      <c r="BS368" s="44"/>
      <c r="BT368" s="44"/>
      <c r="BU368" s="44"/>
      <c r="BV368" s="44"/>
      <c r="BW368" s="44"/>
      <c r="BX368" s="44"/>
      <c r="BY368" s="44"/>
      <c r="BZ368" s="44"/>
      <c r="CA368" s="44"/>
      <c r="CB368" s="44"/>
      <c r="CC368" s="44"/>
      <c r="CD368" s="44"/>
      <c r="CE368" s="44"/>
      <c r="CF368" s="44"/>
      <c r="CG368" s="44"/>
      <c r="CH368" s="44"/>
      <c r="CI368" s="44"/>
      <c r="CJ368" s="44"/>
      <c r="CK368" s="44"/>
      <c r="CL368" s="44"/>
      <c r="CM368" s="44"/>
      <c r="CN368" s="44"/>
      <c r="CO368" s="44"/>
      <c r="CP368" s="44"/>
      <c r="CQ368" s="44"/>
      <c r="CR368" s="44"/>
      <c r="CS368" s="44"/>
      <c r="CT368" s="44"/>
      <c r="CU368" s="44"/>
      <c r="CV368" s="44"/>
      <c r="CW368" s="44"/>
      <c r="CX368" s="44"/>
      <c r="CY368" s="44"/>
      <c r="CZ368" s="44"/>
      <c r="DA368" s="44"/>
      <c r="DB368" s="44"/>
      <c r="DC368" s="44"/>
      <c r="DD368" s="44"/>
      <c r="DE368" s="44"/>
      <c r="DF368" s="44"/>
      <c r="DG368" s="44"/>
      <c r="DH368" s="44"/>
      <c r="DI368" s="44"/>
      <c r="DJ368" s="44"/>
      <c r="DK368" s="44"/>
      <c r="DL368" s="44"/>
      <c r="DM368" s="44"/>
      <c r="DN368" s="44"/>
      <c r="DO368" s="44"/>
      <c r="DP368" s="44"/>
      <c r="DQ368" s="44"/>
      <c r="DR368" s="44"/>
      <c r="DS368" s="44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4"/>
      <c r="EE368" s="44"/>
      <c r="EF368" s="44"/>
      <c r="EG368" s="44"/>
      <c r="EH368" s="44"/>
      <c r="EI368" s="44"/>
    </row>
    <row r="369" spans="1:139" x14ac:dyDescent="0.2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  <c r="BO369" s="44"/>
      <c r="BP369" s="44"/>
      <c r="BQ369" s="44"/>
      <c r="BR369" s="44"/>
      <c r="BS369" s="44"/>
      <c r="BT369" s="44"/>
      <c r="BU369" s="44"/>
      <c r="BV369" s="44"/>
      <c r="BW369" s="44"/>
      <c r="BX369" s="44"/>
      <c r="BY369" s="44"/>
      <c r="BZ369" s="44"/>
      <c r="CA369" s="44"/>
      <c r="CB369" s="44"/>
      <c r="CC369" s="44"/>
      <c r="CD369" s="44"/>
      <c r="CE369" s="44"/>
      <c r="CF369" s="44"/>
      <c r="CG369" s="44"/>
      <c r="CH369" s="44"/>
      <c r="CI369" s="44"/>
      <c r="CJ369" s="44"/>
      <c r="CK369" s="44"/>
      <c r="CL369" s="44"/>
      <c r="CM369" s="44"/>
      <c r="CN369" s="44"/>
      <c r="CO369" s="44"/>
      <c r="CP369" s="44"/>
      <c r="CQ369" s="44"/>
      <c r="CR369" s="44"/>
      <c r="CS369" s="44"/>
      <c r="CT369" s="44"/>
      <c r="CU369" s="44"/>
      <c r="CV369" s="44"/>
      <c r="CW369" s="44"/>
      <c r="CX369" s="44"/>
      <c r="CY369" s="44"/>
      <c r="CZ369" s="44"/>
      <c r="DA369" s="44"/>
      <c r="DB369" s="44"/>
      <c r="DC369" s="44"/>
      <c r="DD369" s="44"/>
      <c r="DE369" s="44"/>
      <c r="DF369" s="44"/>
      <c r="DG369" s="44"/>
      <c r="DH369" s="44"/>
      <c r="DI369" s="44"/>
      <c r="DJ369" s="44"/>
      <c r="DK369" s="44"/>
      <c r="DL369" s="44"/>
      <c r="DM369" s="44"/>
      <c r="DN369" s="44"/>
      <c r="DO369" s="44"/>
      <c r="DP369" s="44"/>
      <c r="DQ369" s="44"/>
      <c r="DR369" s="44"/>
      <c r="DS369" s="44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4"/>
      <c r="EE369" s="44"/>
      <c r="EF369" s="44"/>
      <c r="EG369" s="44"/>
      <c r="EH369" s="44"/>
      <c r="EI369" s="44"/>
    </row>
    <row r="370" spans="1:139" x14ac:dyDescent="0.2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</row>
    <row r="371" spans="1:139" x14ac:dyDescent="0.2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</row>
    <row r="372" spans="1:139" x14ac:dyDescent="0.2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</row>
    <row r="373" spans="1:139" x14ac:dyDescent="0.2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</row>
    <row r="374" spans="1:139" x14ac:dyDescent="0.2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</row>
    <row r="375" spans="1:139" x14ac:dyDescent="0.2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</row>
    <row r="376" spans="1:139" x14ac:dyDescent="0.2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</row>
    <row r="377" spans="1:139" x14ac:dyDescent="0.2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</row>
    <row r="378" spans="1:139" x14ac:dyDescent="0.2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</row>
    <row r="379" spans="1:139" x14ac:dyDescent="0.2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</row>
    <row r="380" spans="1:139" x14ac:dyDescent="0.2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</row>
    <row r="381" spans="1:139" x14ac:dyDescent="0.2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</row>
    <row r="382" spans="1:139" x14ac:dyDescent="0.2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</row>
    <row r="383" spans="1:139" x14ac:dyDescent="0.2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</row>
    <row r="384" spans="1:139" x14ac:dyDescent="0.2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</row>
    <row r="385" spans="1:139" x14ac:dyDescent="0.2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</row>
    <row r="386" spans="1:139" x14ac:dyDescent="0.2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</row>
    <row r="387" spans="1:139" x14ac:dyDescent="0.2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</row>
    <row r="388" spans="1:139" x14ac:dyDescent="0.2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</row>
    <row r="389" spans="1:139" x14ac:dyDescent="0.2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</row>
    <row r="390" spans="1:139" x14ac:dyDescent="0.2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</row>
    <row r="391" spans="1:139" x14ac:dyDescent="0.2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</row>
    <row r="392" spans="1:139" x14ac:dyDescent="0.2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</row>
    <row r="393" spans="1:139" x14ac:dyDescent="0.2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</row>
    <row r="394" spans="1:139" x14ac:dyDescent="0.2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</row>
    <row r="395" spans="1:139" x14ac:dyDescent="0.2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</row>
    <row r="396" spans="1:139" x14ac:dyDescent="0.2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</row>
    <row r="397" spans="1:139" x14ac:dyDescent="0.2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</row>
    <row r="398" spans="1:139" x14ac:dyDescent="0.2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</row>
    <row r="399" spans="1:139" x14ac:dyDescent="0.2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</row>
    <row r="400" spans="1:139" x14ac:dyDescent="0.2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</row>
    <row r="401" spans="1:139" x14ac:dyDescent="0.2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</row>
    <row r="402" spans="1:139" x14ac:dyDescent="0.2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</row>
    <row r="403" spans="1:139" x14ac:dyDescent="0.2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</row>
    <row r="404" spans="1:139" x14ac:dyDescent="0.2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</row>
    <row r="405" spans="1:139" x14ac:dyDescent="0.2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</row>
    <row r="406" spans="1:139" x14ac:dyDescent="0.2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</row>
    <row r="407" spans="1:139" x14ac:dyDescent="0.2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</row>
    <row r="408" spans="1:139" x14ac:dyDescent="0.2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</row>
    <row r="409" spans="1:139" x14ac:dyDescent="0.2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</row>
    <row r="410" spans="1:139" x14ac:dyDescent="0.2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</row>
    <row r="411" spans="1:139" x14ac:dyDescent="0.2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</row>
    <row r="412" spans="1:139" x14ac:dyDescent="0.2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</row>
    <row r="413" spans="1:139" x14ac:dyDescent="0.2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</row>
    <row r="414" spans="1:139" x14ac:dyDescent="0.2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</row>
    <row r="415" spans="1:139" x14ac:dyDescent="0.2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</row>
    <row r="416" spans="1:139" x14ac:dyDescent="0.2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</row>
    <row r="417" spans="1:139" x14ac:dyDescent="0.2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</row>
    <row r="418" spans="1:139" x14ac:dyDescent="0.2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</row>
    <row r="419" spans="1:139" x14ac:dyDescent="0.2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</row>
    <row r="420" spans="1:139" x14ac:dyDescent="0.2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</row>
    <row r="421" spans="1:139" x14ac:dyDescent="0.2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</row>
    <row r="422" spans="1:139" x14ac:dyDescent="0.2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</row>
    <row r="423" spans="1:139" x14ac:dyDescent="0.2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</row>
    <row r="424" spans="1:139" x14ac:dyDescent="0.2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</row>
    <row r="425" spans="1:139" x14ac:dyDescent="0.2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</row>
    <row r="426" spans="1:139" x14ac:dyDescent="0.2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</row>
    <row r="427" spans="1:139" x14ac:dyDescent="0.2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</row>
    <row r="428" spans="1:139" x14ac:dyDescent="0.2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</row>
    <row r="429" spans="1:139" x14ac:dyDescent="0.2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</row>
    <row r="430" spans="1:139" x14ac:dyDescent="0.2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</row>
    <row r="431" spans="1:139" x14ac:dyDescent="0.2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</row>
    <row r="432" spans="1:139" x14ac:dyDescent="0.2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</row>
    <row r="433" spans="1:139" x14ac:dyDescent="0.2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</row>
    <row r="434" spans="1:139" x14ac:dyDescent="0.2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</row>
    <row r="435" spans="1:139" x14ac:dyDescent="0.2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</row>
    <row r="436" spans="1:139" x14ac:dyDescent="0.2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</row>
    <row r="437" spans="1:139" x14ac:dyDescent="0.2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</row>
    <row r="438" spans="1:139" x14ac:dyDescent="0.2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</row>
    <row r="439" spans="1:139" x14ac:dyDescent="0.2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</row>
    <row r="440" spans="1:139" x14ac:dyDescent="0.2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</row>
    <row r="441" spans="1:139" x14ac:dyDescent="0.2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</row>
    <row r="442" spans="1:139" x14ac:dyDescent="0.2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</row>
    <row r="443" spans="1:139" x14ac:dyDescent="0.2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</row>
    <row r="444" spans="1:139" x14ac:dyDescent="0.2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</row>
    <row r="445" spans="1:139" x14ac:dyDescent="0.2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</row>
    <row r="446" spans="1:139" x14ac:dyDescent="0.2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</row>
    <row r="447" spans="1:139" x14ac:dyDescent="0.2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</row>
    <row r="448" spans="1:139" x14ac:dyDescent="0.2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</row>
    <row r="449" spans="1:139" x14ac:dyDescent="0.2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</row>
    <row r="450" spans="1:139" x14ac:dyDescent="0.2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</row>
    <row r="451" spans="1:139" x14ac:dyDescent="0.2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</row>
    <row r="452" spans="1:139" x14ac:dyDescent="0.2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</row>
    <row r="453" spans="1:139" x14ac:dyDescent="0.2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</row>
    <row r="454" spans="1:139" x14ac:dyDescent="0.2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</row>
    <row r="455" spans="1:139" x14ac:dyDescent="0.2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</row>
    <row r="456" spans="1:139" x14ac:dyDescent="0.2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</row>
    <row r="457" spans="1:139" x14ac:dyDescent="0.2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</row>
    <row r="458" spans="1:139" x14ac:dyDescent="0.2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</row>
    <row r="459" spans="1:139" x14ac:dyDescent="0.2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</row>
    <row r="460" spans="1:139" x14ac:dyDescent="0.2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</row>
    <row r="461" spans="1:139" x14ac:dyDescent="0.2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</row>
    <row r="462" spans="1:139" x14ac:dyDescent="0.2">
      <c r="A462" s="44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</row>
  </sheetData>
  <mergeCells count="3">
    <mergeCell ref="A1:P1"/>
    <mergeCell ref="B2:L2"/>
    <mergeCell ref="N2:P2"/>
  </mergeCells>
  <phoneticPr fontId="8" type="noConversion"/>
  <printOptions horizontalCentered="1" verticalCentered="1" gridLines="1" gridLinesSet="0"/>
  <pageMargins left="0.75" right="0.75" top="1" bottom="1" header="0.5" footer="0.5"/>
  <pageSetup paperSize="9" orientation="landscape" horizontalDpi="4294967293" verticalDpi="0" r:id="rId1"/>
  <headerFooter alignWithMargins="0">
    <oddHeader>&amp;CCálculo dos deslocamentos de num quadrado com um só elemento de 4 nós INTEGRAÇÂO COMPLETA</oddHeader>
    <oddFooter>Page &amp;P</oddFooter>
  </headerFooter>
  <rowBreaks count="2" manualBreakCount="2">
    <brk id="291" max="65535" man="1"/>
    <brk id="318" max="6553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461"/>
  <sheetViews>
    <sheetView workbookViewId="0">
      <selection activeCell="Q11" sqref="Q11"/>
    </sheetView>
  </sheetViews>
  <sheetFormatPr defaultRowHeight="12.75" x14ac:dyDescent="0.2"/>
  <cols>
    <col min="1" max="1" width="6.7109375" style="16" customWidth="1"/>
    <col min="2" max="2" width="10.7109375" style="16" customWidth="1"/>
    <col min="3" max="3" width="7.42578125" style="16" customWidth="1"/>
    <col min="4" max="4" width="10.42578125" style="16" customWidth="1"/>
    <col min="5" max="5" width="9.5703125" style="16" customWidth="1"/>
    <col min="6" max="6" width="11.5703125" style="16" customWidth="1"/>
    <col min="7" max="7" width="13" style="16" customWidth="1"/>
    <col min="8" max="8" width="10.28515625" style="16" customWidth="1"/>
    <col min="9" max="9" width="8.28515625" style="16" customWidth="1"/>
    <col min="10" max="10" width="10.42578125" style="16" customWidth="1"/>
    <col min="11" max="11" width="9.85546875" style="16" customWidth="1"/>
    <col min="12" max="12" width="7.140625" style="16" customWidth="1"/>
    <col min="13" max="13" width="9.140625" style="16"/>
    <col min="14" max="14" width="7" style="16" customWidth="1"/>
    <col min="15" max="22" width="9.140625" style="16"/>
    <col min="23" max="23" width="11.7109375" style="16" customWidth="1"/>
    <col min="24" max="16384" width="9.140625" style="16"/>
  </cols>
  <sheetData>
    <row r="1" spans="1:23" x14ac:dyDescent="0.2">
      <c r="A1" s="52" t="s">
        <v>11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</row>
    <row r="2" spans="1:23" x14ac:dyDescent="0.2">
      <c r="A2" s="17" t="s">
        <v>9</v>
      </c>
      <c r="B2" s="53" t="str">
        <f>IF('MEF 3'!B2:L2&lt;&gt;" ",'MEF 3'!B2:L2," ")</f>
        <v>André Duarte Ferreira</v>
      </c>
      <c r="C2" s="53"/>
      <c r="D2" s="53"/>
      <c r="E2" s="53"/>
      <c r="F2" s="53"/>
      <c r="G2" s="53"/>
      <c r="H2" s="53"/>
      <c r="I2" s="53"/>
      <c r="J2" s="54"/>
      <c r="K2" s="54"/>
      <c r="L2" s="54"/>
      <c r="M2" s="17" t="s">
        <v>10</v>
      </c>
      <c r="N2" s="53">
        <f>'MEF 3'!N2:P2</f>
        <v>200500445</v>
      </c>
      <c r="O2" s="53"/>
      <c r="P2" s="53"/>
    </row>
    <row r="5" spans="1:23" x14ac:dyDescent="0.2">
      <c r="P5" s="49" t="s">
        <v>105</v>
      </c>
      <c r="Q5" s="49" t="s">
        <v>86</v>
      </c>
      <c r="R5" s="49" t="s">
        <v>87</v>
      </c>
      <c r="S5" s="29"/>
      <c r="T5" s="49" t="s">
        <v>106</v>
      </c>
      <c r="U5" s="49" t="s">
        <v>86</v>
      </c>
      <c r="V5" s="49" t="s">
        <v>87</v>
      </c>
      <c r="W5" s="29"/>
    </row>
    <row r="6" spans="1:23" x14ac:dyDescent="0.2">
      <c r="P6" s="49"/>
      <c r="Q6" s="49">
        <f>1/3^0.5</f>
        <v>0.57735026918962584</v>
      </c>
      <c r="R6" s="49">
        <f>Q6</f>
        <v>0.57735026918962584</v>
      </c>
      <c r="S6" s="29">
        <v>0.5</v>
      </c>
      <c r="T6" s="49"/>
      <c r="U6" s="49">
        <f>-Q6</f>
        <v>-0.57735026918962584</v>
      </c>
      <c r="V6" s="49">
        <f>-Q6</f>
        <v>-0.57735026918962584</v>
      </c>
      <c r="W6" s="29">
        <v>0.5</v>
      </c>
    </row>
    <row r="7" spans="1:23" x14ac:dyDescent="0.2">
      <c r="P7" s="49">
        <v>1</v>
      </c>
      <c r="Q7" s="29">
        <f>-S6*(Q6+S6*R6)*(R6-1)</f>
        <v>0.18301270189221933</v>
      </c>
      <c r="R7" s="29">
        <f>-S6*(R6+S6*Q6)*(Q6-1)</f>
        <v>0.18301270189221933</v>
      </c>
      <c r="S7" s="29"/>
      <c r="T7" s="49">
        <v>1</v>
      </c>
      <c r="U7" s="29">
        <f>-W6*(U6+W6*V6)*(V6-1)</f>
        <v>-0.68301270189221941</v>
      </c>
      <c r="V7" s="29">
        <f>-W6*(V6+W6*U6)*(U6-1)</f>
        <v>-0.68301270189221941</v>
      </c>
      <c r="W7" s="29"/>
    </row>
    <row r="8" spans="1:23" x14ac:dyDescent="0.2">
      <c r="P8" s="49">
        <v>2</v>
      </c>
      <c r="Q8" s="29">
        <f>Q6*(R6-1)</f>
        <v>-0.24401693585629242</v>
      </c>
      <c r="R8" s="29">
        <f>S6*(Q6^2-1)</f>
        <v>-0.33333333333333326</v>
      </c>
      <c r="S8" s="29"/>
      <c r="T8" s="49">
        <v>2</v>
      </c>
      <c r="U8" s="29">
        <f>U6*(V6-1)</f>
        <v>0.91068360252295921</v>
      </c>
      <c r="V8" s="29">
        <f>W6*(U6^2-1)</f>
        <v>-0.33333333333333326</v>
      </c>
      <c r="W8" s="29"/>
    </row>
    <row r="9" spans="1:23" x14ac:dyDescent="0.2">
      <c r="P9" s="49">
        <v>3</v>
      </c>
      <c r="Q9" s="29">
        <f>-S6*(Q6-S6*R6)*(R6-1)</f>
        <v>6.1004233964073104E-2</v>
      </c>
      <c r="R9" s="29">
        <f>S6*(R6-S6*Q6)*(Q6+1)</f>
        <v>0.2276709006307398</v>
      </c>
      <c r="S9" s="29"/>
      <c r="T9" s="49">
        <v>3</v>
      </c>
      <c r="U9" s="29">
        <f>-W6*(U6-W6*V6)*(V6-1)</f>
        <v>-0.2276709006307398</v>
      </c>
      <c r="V9" s="29">
        <f>W6*(V6-W6*U6)*(U6+1)</f>
        <v>-6.1004233964073104E-2</v>
      </c>
      <c r="W9" s="29"/>
    </row>
    <row r="10" spans="1:23" x14ac:dyDescent="0.2">
      <c r="P10" s="49">
        <v>4</v>
      </c>
      <c r="Q10" s="29">
        <f>-S6*(Q6^2-1)</f>
        <v>0.33333333333333326</v>
      </c>
      <c r="R10" s="29">
        <f>-R6*(Q6+1)</f>
        <v>-0.91068360252295921</v>
      </c>
      <c r="S10" s="29"/>
      <c r="T10" s="49">
        <v>4</v>
      </c>
      <c r="U10" s="29">
        <f>-W6*(U6^2-1)</f>
        <v>0.33333333333333326</v>
      </c>
      <c r="V10" s="29">
        <f>-V6*(U6+1)</f>
        <v>0.24401693585629242</v>
      </c>
      <c r="W10" s="29"/>
    </row>
    <row r="11" spans="1:23" x14ac:dyDescent="0.2">
      <c r="P11" s="49">
        <v>5</v>
      </c>
      <c r="Q11" s="29">
        <f>S6*(Q6+S6*R6)*(R6+1)</f>
        <v>0.68301270189221941</v>
      </c>
      <c r="R11" s="29">
        <f>S6*(R6+S6*Q6)*(Q6+1)</f>
        <v>0.68301270189221941</v>
      </c>
      <c r="T11" s="49">
        <v>5</v>
      </c>
      <c r="U11" s="29">
        <f>W6*(U6+W6*V6)*(V6+1)</f>
        <v>-0.18301270189221933</v>
      </c>
      <c r="V11" s="29">
        <f>W6*(V6+W6*U6)*(U6+1)</f>
        <v>-0.18301270189221933</v>
      </c>
    </row>
    <row r="12" spans="1:23" x14ac:dyDescent="0.2">
      <c r="P12" s="49">
        <v>6</v>
      </c>
      <c r="Q12" s="29">
        <f>-Q6*(R6+1)</f>
        <v>-0.91068360252295921</v>
      </c>
      <c r="R12" s="29">
        <f>-0.5*(Q6^2-1)</f>
        <v>0.33333333333333326</v>
      </c>
      <c r="T12" s="49">
        <v>6</v>
      </c>
      <c r="U12" s="29">
        <f>-U6*(V6+1)</f>
        <v>0.24401693585629242</v>
      </c>
      <c r="V12" s="29">
        <f>-0.5*(U6^2-1)</f>
        <v>0.33333333333333326</v>
      </c>
    </row>
    <row r="13" spans="1:23" x14ac:dyDescent="0.2">
      <c r="P13" s="49">
        <v>7</v>
      </c>
      <c r="Q13" s="29">
        <f>S6*(Q6-S6*R6)*(R6+1)</f>
        <v>0.2276709006307398</v>
      </c>
      <c r="R13" s="29">
        <f>-S6*(R6-S6*Q6)*(Q6-1)</f>
        <v>6.1004233964073104E-2</v>
      </c>
      <c r="T13" s="49">
        <v>7</v>
      </c>
      <c r="U13" s="29">
        <f>W6*(U6-W6*V6)*(V6+1)</f>
        <v>-6.1004233964073104E-2</v>
      </c>
      <c r="V13" s="29">
        <f>-W6*(V6-W6*U6)*(U6-1)</f>
        <v>-0.2276709006307398</v>
      </c>
    </row>
    <row r="14" spans="1:23" x14ac:dyDescent="0.2">
      <c r="P14" s="49">
        <v>8</v>
      </c>
      <c r="Q14" s="29">
        <f>0.5*(R6^2-1)</f>
        <v>-0.33333333333333326</v>
      </c>
      <c r="R14" s="29">
        <f>R6*(Q6-1)</f>
        <v>-0.24401693585629242</v>
      </c>
      <c r="T14" s="49">
        <v>8</v>
      </c>
      <c r="U14" s="29">
        <f>0.5*(V6^2-1)</f>
        <v>-0.33333333333333326</v>
      </c>
      <c r="V14" s="29">
        <f>V6*(U6-1)</f>
        <v>0.91068360252295921</v>
      </c>
    </row>
    <row r="15" spans="1:23" ht="13.5" thickBot="1" x14ac:dyDescent="0.25"/>
    <row r="16" spans="1:23" ht="13.5" thickBot="1" x14ac:dyDescent="0.25">
      <c r="A16" s="17" t="s">
        <v>53</v>
      </c>
      <c r="B16" s="23">
        <f>0</f>
        <v>0</v>
      </c>
      <c r="C16" s="24">
        <f>1/2</f>
        <v>0.5</v>
      </c>
      <c r="D16" s="24">
        <f>1</f>
        <v>1</v>
      </c>
      <c r="E16" s="24">
        <f>COS(PI()/8)</f>
        <v>0.92387953251128674</v>
      </c>
      <c r="F16" s="47">
        <f>SQRT(2)/2</f>
        <v>0.70710678118654757</v>
      </c>
      <c r="G16" s="47">
        <f>E17</f>
        <v>0.38268343236508978</v>
      </c>
      <c r="H16" s="47">
        <f>0</f>
        <v>0</v>
      </c>
      <c r="I16" s="48">
        <f>0</f>
        <v>0</v>
      </c>
      <c r="J16" s="26"/>
      <c r="K16" s="26"/>
      <c r="L16" s="26"/>
      <c r="M16" s="26"/>
    </row>
    <row r="17" spans="1:35" ht="13.5" thickBot="1" x14ac:dyDescent="0.25">
      <c r="A17" s="17" t="s">
        <v>54</v>
      </c>
      <c r="B17" s="23">
        <f>0</f>
        <v>0</v>
      </c>
      <c r="C17" s="24">
        <f>0</f>
        <v>0</v>
      </c>
      <c r="D17" s="24">
        <f>0</f>
        <v>0</v>
      </c>
      <c r="E17" s="24">
        <f>SIN(PI()/8)</f>
        <v>0.38268343236508978</v>
      </c>
      <c r="F17" s="47">
        <f>SQRT(2)/2</f>
        <v>0.70710678118654757</v>
      </c>
      <c r="G17" s="47">
        <f>E16</f>
        <v>0.92387953251128674</v>
      </c>
      <c r="H17" s="47">
        <f>1</f>
        <v>1</v>
      </c>
      <c r="I17" s="48">
        <f>1/2</f>
        <v>0.5</v>
      </c>
      <c r="J17" s="26"/>
      <c r="K17" s="27" t="s">
        <v>6</v>
      </c>
      <c r="L17" s="28">
        <f>F20+F24+F28+F32</f>
        <v>0.78478689257805656</v>
      </c>
      <c r="M17" s="26"/>
      <c r="P17" s="49" t="s">
        <v>107</v>
      </c>
      <c r="Q17" s="49" t="s">
        <v>86</v>
      </c>
      <c r="R17" s="49" t="s">
        <v>87</v>
      </c>
      <c r="S17" s="29"/>
      <c r="T17" s="49" t="s">
        <v>108</v>
      </c>
      <c r="U17" s="49" t="s">
        <v>86</v>
      </c>
      <c r="V17" s="49" t="s">
        <v>87</v>
      </c>
      <c r="W17" s="29"/>
    </row>
    <row r="18" spans="1:35" x14ac:dyDescent="0.2">
      <c r="J18" s="26"/>
      <c r="K18" s="26"/>
      <c r="L18" s="26"/>
      <c r="M18" s="26"/>
      <c r="P18" s="49"/>
      <c r="Q18" s="49">
        <f>Q6</f>
        <v>0.57735026918962584</v>
      </c>
      <c r="R18" s="49">
        <f>-Q6</f>
        <v>-0.57735026918962584</v>
      </c>
      <c r="S18" s="29">
        <v>0.5</v>
      </c>
      <c r="T18" s="49"/>
      <c r="U18" s="49">
        <f>-Q6</f>
        <v>-0.57735026918962584</v>
      </c>
      <c r="V18" s="49">
        <f>Q6</f>
        <v>0.57735026918962584</v>
      </c>
      <c r="W18" s="29">
        <v>0.5</v>
      </c>
    </row>
    <row r="19" spans="1:35" ht="13.5" thickBot="1" x14ac:dyDescent="0.25">
      <c r="P19" s="49">
        <v>1</v>
      </c>
      <c r="Q19" s="29">
        <f>-S18*(Q18+S18*R18)*(R18-1)</f>
        <v>0.2276709006307398</v>
      </c>
      <c r="R19" s="29">
        <f>-S18*(R18+S18*Q18)*(Q18-1)</f>
        <v>-6.1004233964073104E-2</v>
      </c>
      <c r="S19" s="29"/>
      <c r="T19" s="49">
        <v>1</v>
      </c>
      <c r="U19" s="29">
        <f>-W18*(U18+W18*V18)*(V18-1)</f>
        <v>-6.1004233964073104E-2</v>
      </c>
      <c r="V19" s="29">
        <f>-W18*(V18+W18*U18)*(U18-1)</f>
        <v>0.2276709006307398</v>
      </c>
      <c r="W19" s="29"/>
    </row>
    <row r="20" spans="1:35" ht="13.5" thickBot="1" x14ac:dyDescent="0.25">
      <c r="B20" s="30">
        <f>MMULT($B$16:$I$16,Q7:Q14)</f>
        <v>0.38141499653879873</v>
      </c>
      <c r="C20" s="31">
        <f>MMULT($B$17:$I$17,Q7:Q14)</f>
        <v>-0.16983364973430215</v>
      </c>
      <c r="E20" s="17" t="s">
        <v>55</v>
      </c>
      <c r="F20" s="32">
        <f>MDETERM(B20:C21)</f>
        <v>0.11663393100261822</v>
      </c>
      <c r="P20" s="49">
        <v>2</v>
      </c>
      <c r="Q20" s="29">
        <f>Q18*(R18-1)</f>
        <v>-0.91068360252295921</v>
      </c>
      <c r="R20" s="29">
        <f>S18*(Q18^2-1)</f>
        <v>-0.33333333333333326</v>
      </c>
      <c r="S20" s="29"/>
      <c r="T20" s="49">
        <v>2</v>
      </c>
      <c r="U20" s="29">
        <f>U18*(V18-1)</f>
        <v>0.24401693585629242</v>
      </c>
      <c r="V20" s="29">
        <f>W18*(U18^2-1)</f>
        <v>-0.33333333333333326</v>
      </c>
      <c r="W20" s="29"/>
    </row>
    <row r="21" spans="1:35" ht="13.5" thickBot="1" x14ac:dyDescent="0.25">
      <c r="A21" s="17" t="s">
        <v>56</v>
      </c>
      <c r="B21" s="33">
        <f>MMULT($B$16:$I$16,R7:R14)</f>
        <v>-0.16983364973430209</v>
      </c>
      <c r="C21" s="34">
        <f>MMULT($B$17:$I$17,R7:R14)</f>
        <v>0.38141499653879873</v>
      </c>
      <c r="P21" s="49">
        <v>3</v>
      </c>
      <c r="Q21" s="29">
        <f>-S18*(Q18-S18*R18)*(R18-1)</f>
        <v>0.68301270189221941</v>
      </c>
      <c r="R21" s="29">
        <f>S18*(R18-S18*Q18)*(Q18+1)</f>
        <v>-0.68301270189221941</v>
      </c>
      <c r="S21" s="29"/>
      <c r="T21" s="49">
        <v>3</v>
      </c>
      <c r="U21" s="29">
        <f>-W18*(U18-W18*V18)*(V18-1)</f>
        <v>-0.18301270189221933</v>
      </c>
      <c r="V21" s="29">
        <f>W18*(V18-W18*U18)*(U18+1)</f>
        <v>0.18301270189221933</v>
      </c>
      <c r="W21" s="29"/>
    </row>
    <row r="22" spans="1:35" x14ac:dyDescent="0.2">
      <c r="P22" s="49">
        <v>4</v>
      </c>
      <c r="Q22" s="29">
        <f>-S18*(Q18^2-1)</f>
        <v>0.33333333333333326</v>
      </c>
      <c r="R22" s="29">
        <f>-R18*(Q18+1)</f>
        <v>0.91068360252295921</v>
      </c>
      <c r="S22" s="29"/>
      <c r="T22" s="49">
        <v>4</v>
      </c>
      <c r="U22" s="29">
        <f>-W18*(U18^2-1)</f>
        <v>0.33333333333333326</v>
      </c>
      <c r="V22" s="29">
        <f>-V18*(U18+1)</f>
        <v>-0.24401693585629242</v>
      </c>
      <c r="W22" s="29"/>
    </row>
    <row r="23" spans="1:35" ht="13.5" thickBot="1" x14ac:dyDescent="0.25">
      <c r="P23" s="49">
        <v>5</v>
      </c>
      <c r="Q23" s="29">
        <f>S18*(Q18+S18*R18)*(R18+1)</f>
        <v>6.1004233964073104E-2</v>
      </c>
      <c r="R23" s="29">
        <f>S18*(R18+S18*Q18)*(Q18+1)</f>
        <v>-0.2276709006307398</v>
      </c>
      <c r="T23" s="49">
        <v>5</v>
      </c>
      <c r="U23" s="29">
        <f>W18*(U18+W18*V18)*(V18+1)</f>
        <v>-0.2276709006307398</v>
      </c>
      <c r="V23" s="29">
        <f>W18*(V18+W18*U18)*(U18+1)</f>
        <v>6.1004233964073104E-2</v>
      </c>
    </row>
    <row r="24" spans="1:35" ht="13.5" thickBot="1" x14ac:dyDescent="0.25">
      <c r="B24" s="30">
        <f>MMULT($B$16:$I$16,U7:U14)</f>
        <v>0.49960246081860615</v>
      </c>
      <c r="C24" s="31">
        <f>MMULT($B$17:$I$17,U7:U14)</f>
        <v>-4.0770264365554976E-3</v>
      </c>
      <c r="E24" s="17" t="s">
        <v>57</v>
      </c>
      <c r="F24" s="32">
        <f>MDETERM(B24:C25)</f>
        <v>0.24958599671144252</v>
      </c>
      <c r="P24" s="49">
        <v>6</v>
      </c>
      <c r="Q24" s="29">
        <f>-Q18*(R18+1)</f>
        <v>-0.24401693585629242</v>
      </c>
      <c r="R24" s="29">
        <f>-0.5*(Q18^2-1)</f>
        <v>0.33333333333333326</v>
      </c>
      <c r="T24" s="49">
        <v>6</v>
      </c>
      <c r="U24" s="29">
        <f>-U18*(V18+1)</f>
        <v>0.91068360252295921</v>
      </c>
      <c r="V24" s="29">
        <f>-0.5*(U18^2-1)</f>
        <v>0.33333333333333326</v>
      </c>
    </row>
    <row r="25" spans="1:35" ht="13.5" thickBot="1" x14ac:dyDescent="0.25">
      <c r="A25" s="17" t="s">
        <v>83</v>
      </c>
      <c r="B25" s="33">
        <f>MMULT($B$16:$I$16,V7:V14)</f>
        <v>-4.0770264365554976E-3</v>
      </c>
      <c r="C25" s="34">
        <f>MMULT($B$17:$I$17,V7:V14)</f>
        <v>0.49960246081860615</v>
      </c>
      <c r="P25" s="49">
        <v>7</v>
      </c>
      <c r="Q25" s="29">
        <f>S18*(Q18-S18*R18)*(R18+1)</f>
        <v>0.18301270189221933</v>
      </c>
      <c r="R25" s="29">
        <f>-S18*(R18-S18*Q18)*(Q18-1)</f>
        <v>-0.18301270189221933</v>
      </c>
      <c r="T25" s="49">
        <v>7</v>
      </c>
      <c r="U25" s="29">
        <f>W18*(U18-W18*V18)*(V18+1)</f>
        <v>-0.68301270189221941</v>
      </c>
      <c r="V25" s="29">
        <f>-W18*(V18-W18*U18)*(U18-1)</f>
        <v>0.68301270189221941</v>
      </c>
    </row>
    <row r="26" spans="1:35" x14ac:dyDescent="0.2">
      <c r="P26" s="49">
        <v>8</v>
      </c>
      <c r="Q26" s="29">
        <f>0.5*(R18^2-1)</f>
        <v>-0.33333333333333326</v>
      </c>
      <c r="R26" s="29">
        <f>R18*(Q18-1)</f>
        <v>0.24401693585629242</v>
      </c>
      <c r="T26" s="49">
        <v>8</v>
      </c>
      <c r="U26" s="29">
        <f>0.5*(V18^2-1)</f>
        <v>-0.33333333333333326</v>
      </c>
      <c r="V26" s="29">
        <f>V18*(U18-1)</f>
        <v>-0.91068360252295921</v>
      </c>
    </row>
    <row r="27" spans="1:35" ht="13.5" thickBot="1" x14ac:dyDescent="0.25">
      <c r="Z27" s="44"/>
      <c r="AA27" s="44"/>
      <c r="AB27" s="44"/>
      <c r="AC27" s="44"/>
      <c r="AD27" s="44"/>
      <c r="AE27" s="44"/>
      <c r="AF27" s="44"/>
      <c r="AG27" s="44"/>
      <c r="AH27" s="44"/>
      <c r="AI27" s="44"/>
    </row>
    <row r="28" spans="1:35" ht="13.5" thickBot="1" x14ac:dyDescent="0.25">
      <c r="B28" s="30">
        <f>MMULT($B$16:$I$16,Q19:Q26)</f>
        <v>0.48538601374955737</v>
      </c>
      <c r="C28" s="31">
        <f>MMULT($B$17:$I$17,Q19:Q26)</f>
        <v>-3.8398565759412029E-2</v>
      </c>
      <c r="E28" s="17" t="s">
        <v>59</v>
      </c>
      <c r="F28" s="32">
        <f>MDETERM(B28:C29)</f>
        <v>0.20928348243199787</v>
      </c>
      <c r="Z28" s="44"/>
      <c r="AA28" s="44"/>
      <c r="AB28" s="44"/>
      <c r="AC28" s="44"/>
      <c r="AD28" s="44"/>
      <c r="AE28" s="44"/>
      <c r="AF28" s="44"/>
      <c r="AG28" s="44"/>
      <c r="AH28" s="44"/>
      <c r="AI28" s="44"/>
    </row>
    <row r="29" spans="1:35" ht="13.5" thickBot="1" x14ac:dyDescent="0.25">
      <c r="A29" s="17" t="s">
        <v>84</v>
      </c>
      <c r="B29" s="33">
        <f>MMULT($B$16:$I$16,R19:R26)</f>
        <v>-4.1743921187428201E-2</v>
      </c>
      <c r="C29" s="34">
        <f>MMULT($B$17:$I$17,R19:R26)</f>
        <v>0.43447149930360218</v>
      </c>
      <c r="Z29" s="44"/>
      <c r="AA29" s="44"/>
      <c r="AB29" s="44"/>
      <c r="AC29" s="44"/>
      <c r="AD29" s="44"/>
      <c r="AE29" s="44"/>
      <c r="AF29" s="44"/>
      <c r="AG29" s="44"/>
      <c r="AH29" s="44"/>
      <c r="AI29" s="44"/>
    </row>
    <row r="30" spans="1:35" x14ac:dyDescent="0.2">
      <c r="Z30" s="44"/>
      <c r="AA30" s="44"/>
      <c r="AB30" s="44"/>
      <c r="AC30" s="44"/>
      <c r="AD30" s="44"/>
      <c r="AE30" s="44"/>
      <c r="AF30" s="44"/>
      <c r="AG30" s="44"/>
      <c r="AH30" s="44"/>
      <c r="AI30" s="44"/>
    </row>
    <row r="31" spans="1:35" ht="13.5" thickBot="1" x14ac:dyDescent="0.25"/>
    <row r="32" spans="1:35" ht="13.5" thickBot="1" x14ac:dyDescent="0.25">
      <c r="B32" s="30">
        <f>MMULT($B$16:$I$16,U19:U26)</f>
        <v>0.43447149930360213</v>
      </c>
      <c r="C32" s="31">
        <f>MMULT($B$17:$I$17,U19:U26)</f>
        <v>-4.1743921187428201E-2</v>
      </c>
      <c r="E32" s="17" t="s">
        <v>61</v>
      </c>
      <c r="F32" s="32">
        <f>MDETERM(B32:C33)</f>
        <v>0.2092834824319979</v>
      </c>
    </row>
    <row r="33" spans="1:139" ht="13.5" thickBot="1" x14ac:dyDescent="0.25">
      <c r="A33" s="17" t="s">
        <v>85</v>
      </c>
      <c r="B33" s="33">
        <f>MMULT($B$16:$I$16,V19:V26)</f>
        <v>-3.8398565759412029E-2</v>
      </c>
      <c r="C33" s="34">
        <f>MMULT($B$17:$I$17,V19:V26)</f>
        <v>0.48538601374955748</v>
      </c>
    </row>
    <row r="35" spans="1:139" x14ac:dyDescent="0.2">
      <c r="A35" s="44"/>
      <c r="B35" s="44"/>
      <c r="C35" s="44"/>
      <c r="D35" s="44"/>
      <c r="E35" s="44"/>
      <c r="F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</row>
    <row r="36" spans="1:139" x14ac:dyDescent="0.2">
      <c r="A36" s="44"/>
      <c r="B36" s="44"/>
      <c r="C36" s="44"/>
      <c r="D36" s="44"/>
      <c r="E36" s="44"/>
      <c r="F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</row>
    <row r="37" spans="1:139" x14ac:dyDescent="0.2">
      <c r="A37" s="44"/>
      <c r="B37" s="44"/>
      <c r="C37" s="44"/>
      <c r="D37" s="44"/>
      <c r="E37" s="44"/>
      <c r="F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</row>
    <row r="38" spans="1:139" x14ac:dyDescent="0.2">
      <c r="A38" s="44"/>
      <c r="B38" s="44"/>
      <c r="C38" s="44"/>
      <c r="D38" s="44"/>
      <c r="E38" s="44"/>
      <c r="F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</row>
    <row r="39" spans="1:139" x14ac:dyDescent="0.2">
      <c r="A39" s="44"/>
      <c r="B39" s="44"/>
      <c r="C39" s="44"/>
      <c r="D39" s="44"/>
      <c r="E39" s="44"/>
      <c r="F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</row>
    <row r="40" spans="1:139" x14ac:dyDescent="0.2">
      <c r="A40" s="44"/>
      <c r="B40" s="44"/>
      <c r="C40" s="44"/>
      <c r="D40" s="44"/>
      <c r="E40" s="44"/>
      <c r="F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</row>
    <row r="41" spans="1:139" x14ac:dyDescent="0.2">
      <c r="A41" s="44"/>
      <c r="B41" s="44"/>
      <c r="C41" s="44"/>
      <c r="D41" s="44"/>
      <c r="E41" s="44"/>
      <c r="F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</row>
    <row r="42" spans="1:139" x14ac:dyDescent="0.2">
      <c r="A42" s="44"/>
      <c r="B42" s="44"/>
      <c r="C42" s="44"/>
      <c r="D42" s="44"/>
      <c r="E42" s="44"/>
      <c r="F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</row>
    <row r="43" spans="1:139" x14ac:dyDescent="0.2">
      <c r="A43" s="44"/>
      <c r="B43" s="44"/>
      <c r="C43" s="44"/>
      <c r="D43" s="44"/>
      <c r="E43" s="44"/>
      <c r="F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</row>
    <row r="44" spans="1:139" x14ac:dyDescent="0.2">
      <c r="A44" s="44"/>
      <c r="B44" s="44"/>
      <c r="C44" s="44"/>
      <c r="D44" s="44"/>
      <c r="E44" s="44"/>
      <c r="F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</row>
    <row r="45" spans="1:139" x14ac:dyDescent="0.2">
      <c r="A45" s="44"/>
      <c r="B45" s="44"/>
      <c r="C45" s="44"/>
      <c r="D45" s="44"/>
      <c r="E45" s="44"/>
      <c r="F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</row>
    <row r="46" spans="1:139" x14ac:dyDescent="0.2">
      <c r="A46" s="44"/>
      <c r="B46" s="44"/>
      <c r="C46" s="44"/>
      <c r="D46" s="44"/>
      <c r="E46" s="44"/>
      <c r="F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</row>
    <row r="47" spans="1:139" x14ac:dyDescent="0.2">
      <c r="A47" s="44"/>
      <c r="B47" s="44"/>
      <c r="C47" s="44"/>
      <c r="D47" s="44"/>
      <c r="E47" s="44"/>
      <c r="F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</row>
    <row r="48" spans="1:139" x14ac:dyDescent="0.2">
      <c r="A48" s="44"/>
      <c r="B48" s="44"/>
      <c r="C48" s="44"/>
      <c r="D48" s="44"/>
      <c r="E48" s="44"/>
      <c r="F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</row>
    <row r="49" spans="1:139" x14ac:dyDescent="0.2">
      <c r="A49" s="44"/>
      <c r="B49" s="44"/>
      <c r="C49" s="44"/>
      <c r="D49" s="44"/>
      <c r="E49" s="44"/>
      <c r="F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</row>
    <row r="50" spans="1:139" x14ac:dyDescent="0.2">
      <c r="A50" s="44"/>
      <c r="B50" s="44"/>
      <c r="C50" s="44"/>
      <c r="D50" s="44"/>
      <c r="E50" s="44"/>
      <c r="F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</row>
    <row r="51" spans="1:139" x14ac:dyDescent="0.2">
      <c r="A51" s="44"/>
      <c r="B51" s="44"/>
      <c r="C51" s="44"/>
      <c r="D51" s="44"/>
      <c r="E51" s="44"/>
      <c r="F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</row>
    <row r="52" spans="1:139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</row>
    <row r="53" spans="1:139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</row>
    <row r="54" spans="1:139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</row>
    <row r="55" spans="1:139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</row>
    <row r="56" spans="1:139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</row>
    <row r="57" spans="1:139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</row>
    <row r="58" spans="1:139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</row>
    <row r="59" spans="1:139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</row>
    <row r="60" spans="1:139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</row>
    <row r="61" spans="1:139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</row>
    <row r="62" spans="1:139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</row>
    <row r="63" spans="1:139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</row>
    <row r="64" spans="1:139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</row>
    <row r="65" spans="1:139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</row>
    <row r="66" spans="1:139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</row>
    <row r="67" spans="1:139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</row>
    <row r="68" spans="1:139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</row>
    <row r="69" spans="1:139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</row>
    <row r="70" spans="1:139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</row>
    <row r="71" spans="1:139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</row>
    <row r="72" spans="1:139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</row>
    <row r="73" spans="1:139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</row>
    <row r="74" spans="1:139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</row>
    <row r="75" spans="1:139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</row>
    <row r="76" spans="1:139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</row>
    <row r="77" spans="1:139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4"/>
      <c r="EE77" s="44"/>
      <c r="EF77" s="44"/>
      <c r="EG77" s="44"/>
      <c r="EH77" s="44"/>
      <c r="EI77" s="44"/>
    </row>
    <row r="78" spans="1:139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44"/>
      <c r="DW78" s="44"/>
      <c r="DX78" s="44"/>
      <c r="DY78" s="44"/>
      <c r="DZ78" s="44"/>
      <c r="EA78" s="44"/>
      <c r="EB78" s="44"/>
      <c r="EC78" s="44"/>
      <c r="ED78" s="44"/>
      <c r="EE78" s="44"/>
      <c r="EF78" s="44"/>
      <c r="EG78" s="44"/>
      <c r="EH78" s="44"/>
      <c r="EI78" s="44"/>
    </row>
    <row r="79" spans="1:139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4"/>
      <c r="DE79" s="44"/>
      <c r="DF79" s="44"/>
      <c r="DG79" s="44"/>
      <c r="DH79" s="44"/>
      <c r="DI79" s="44"/>
      <c r="DJ79" s="44"/>
      <c r="DK79" s="44"/>
      <c r="DL79" s="44"/>
      <c r="DM79" s="44"/>
      <c r="DN79" s="44"/>
      <c r="DO79" s="44"/>
      <c r="DP79" s="44"/>
      <c r="DQ79" s="44"/>
      <c r="DR79" s="44"/>
      <c r="DS79" s="44"/>
      <c r="DT79" s="44"/>
      <c r="DU79" s="44"/>
      <c r="DV79" s="44"/>
      <c r="DW79" s="44"/>
      <c r="DX79" s="44"/>
      <c r="DY79" s="44"/>
      <c r="DZ79" s="44"/>
      <c r="EA79" s="44"/>
      <c r="EB79" s="44"/>
      <c r="EC79" s="44"/>
      <c r="ED79" s="44"/>
      <c r="EE79" s="44"/>
      <c r="EF79" s="44"/>
      <c r="EG79" s="44"/>
      <c r="EH79" s="44"/>
      <c r="EI79" s="44"/>
    </row>
    <row r="80" spans="1:139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/>
      <c r="DA80" s="44"/>
      <c r="DB80" s="44"/>
      <c r="DC80" s="44"/>
      <c r="DD80" s="44"/>
      <c r="DE80" s="44"/>
      <c r="DF80" s="44"/>
      <c r="DG80" s="44"/>
      <c r="DH80" s="44"/>
      <c r="DI80" s="44"/>
      <c r="DJ80" s="44"/>
      <c r="DK80" s="44"/>
      <c r="DL80" s="44"/>
      <c r="DM80" s="44"/>
      <c r="DN80" s="44"/>
      <c r="DO80" s="44"/>
      <c r="DP80" s="44"/>
      <c r="DQ80" s="44"/>
      <c r="DR80" s="44"/>
      <c r="DS80" s="44"/>
      <c r="DT80" s="44"/>
      <c r="DU80" s="44"/>
      <c r="DV80" s="44"/>
      <c r="DW80" s="44"/>
      <c r="DX80" s="44"/>
      <c r="DY80" s="44"/>
      <c r="DZ80" s="44"/>
      <c r="EA80" s="44"/>
      <c r="EB80" s="44"/>
      <c r="EC80" s="44"/>
      <c r="ED80" s="44"/>
      <c r="EE80" s="44"/>
      <c r="EF80" s="44"/>
      <c r="EG80" s="44"/>
      <c r="EH80" s="44"/>
      <c r="EI80" s="44"/>
    </row>
    <row r="81" spans="1:139" x14ac:dyDescent="0.2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4"/>
      <c r="EE81" s="44"/>
      <c r="EF81" s="44"/>
      <c r="EG81" s="44"/>
      <c r="EH81" s="44"/>
      <c r="EI81" s="44"/>
    </row>
    <row r="82" spans="1:139" x14ac:dyDescent="0.2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4"/>
      <c r="EE82" s="44"/>
      <c r="EF82" s="44"/>
      <c r="EG82" s="44"/>
      <c r="EH82" s="44"/>
      <c r="EI82" s="44"/>
    </row>
    <row r="83" spans="1:139" x14ac:dyDescent="0.2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4"/>
      <c r="EE83" s="44"/>
      <c r="EF83" s="44"/>
      <c r="EG83" s="44"/>
      <c r="EH83" s="44"/>
      <c r="EI83" s="44"/>
    </row>
    <row r="84" spans="1:139" x14ac:dyDescent="0.2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</row>
    <row r="85" spans="1:139" x14ac:dyDescent="0.2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</row>
    <row r="86" spans="1:139" x14ac:dyDescent="0.2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/>
      <c r="DA86" s="44"/>
      <c r="DB86" s="44"/>
      <c r="DC86" s="44"/>
      <c r="DD86" s="44"/>
      <c r="DE86" s="44"/>
      <c r="DF86" s="44"/>
      <c r="DG86" s="44"/>
      <c r="DH86" s="44"/>
      <c r="DI86" s="44"/>
      <c r="DJ86" s="44"/>
      <c r="DK86" s="44"/>
      <c r="DL86" s="44"/>
      <c r="DM86" s="44"/>
      <c r="DN86" s="44"/>
      <c r="DO86" s="44"/>
      <c r="DP86" s="44"/>
      <c r="DQ86" s="44"/>
      <c r="DR86" s="44"/>
      <c r="DS86" s="44"/>
      <c r="DT86" s="44"/>
      <c r="DU86" s="44"/>
      <c r="DV86" s="44"/>
      <c r="DW86" s="44"/>
      <c r="DX86" s="44"/>
      <c r="DY86" s="44"/>
      <c r="DZ86" s="44"/>
      <c r="EA86" s="44"/>
      <c r="EB86" s="44"/>
      <c r="EC86" s="44"/>
      <c r="ED86" s="44"/>
      <c r="EE86" s="44"/>
      <c r="EF86" s="44"/>
      <c r="EG86" s="44"/>
      <c r="EH86" s="44"/>
      <c r="EI86" s="44"/>
    </row>
    <row r="87" spans="1:139" x14ac:dyDescent="0.2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/>
      <c r="DD87" s="44"/>
      <c r="DE87" s="44"/>
      <c r="DF87" s="44"/>
      <c r="DG87" s="44"/>
      <c r="DH87" s="44"/>
      <c r="DI87" s="44"/>
      <c r="DJ87" s="44"/>
      <c r="DK87" s="44"/>
      <c r="DL87" s="44"/>
      <c r="DM87" s="44"/>
      <c r="DN87" s="44"/>
      <c r="DO87" s="44"/>
      <c r="DP87" s="44"/>
      <c r="DQ87" s="44"/>
      <c r="DR87" s="44"/>
      <c r="DS87" s="44"/>
      <c r="DT87" s="44"/>
      <c r="DU87" s="44"/>
      <c r="DV87" s="44"/>
      <c r="DW87" s="44"/>
      <c r="DX87" s="44"/>
      <c r="DY87" s="44"/>
      <c r="DZ87" s="44"/>
      <c r="EA87" s="44"/>
      <c r="EB87" s="44"/>
      <c r="EC87" s="44"/>
      <c r="ED87" s="44"/>
      <c r="EE87" s="44"/>
      <c r="EF87" s="44"/>
      <c r="EG87" s="44"/>
      <c r="EH87" s="44"/>
      <c r="EI87" s="44"/>
    </row>
    <row r="88" spans="1:139" x14ac:dyDescent="0.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  <c r="CY88" s="44"/>
      <c r="CZ88" s="44"/>
      <c r="DA88" s="44"/>
      <c r="DB88" s="44"/>
      <c r="DC88" s="44"/>
      <c r="DD88" s="44"/>
      <c r="DE88" s="44"/>
      <c r="DF88" s="44"/>
      <c r="DG88" s="44"/>
      <c r="DH88" s="44"/>
      <c r="DI88" s="44"/>
      <c r="DJ88" s="44"/>
      <c r="DK88" s="44"/>
      <c r="DL88" s="44"/>
      <c r="DM88" s="44"/>
      <c r="DN88" s="44"/>
      <c r="DO88" s="44"/>
      <c r="DP88" s="44"/>
      <c r="DQ88" s="44"/>
      <c r="DR88" s="44"/>
      <c r="DS88" s="44"/>
      <c r="DT88" s="44"/>
      <c r="DU88" s="44"/>
      <c r="DV88" s="44"/>
      <c r="DW88" s="44"/>
      <c r="DX88" s="44"/>
      <c r="DY88" s="44"/>
      <c r="DZ88" s="44"/>
      <c r="EA88" s="44"/>
      <c r="EB88" s="44"/>
      <c r="EC88" s="44"/>
      <c r="ED88" s="44"/>
      <c r="EE88" s="44"/>
      <c r="EF88" s="44"/>
      <c r="EG88" s="44"/>
      <c r="EH88" s="44"/>
      <c r="EI88" s="44"/>
    </row>
    <row r="89" spans="1:139" x14ac:dyDescent="0.2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/>
      <c r="DA89" s="44"/>
      <c r="DB89" s="44"/>
      <c r="DC89" s="44"/>
      <c r="DD89" s="44"/>
      <c r="DE89" s="44"/>
      <c r="DF89" s="44"/>
      <c r="DG89" s="44"/>
      <c r="DH89" s="44"/>
      <c r="DI89" s="44"/>
      <c r="DJ89" s="44"/>
      <c r="DK89" s="44"/>
      <c r="DL89" s="44"/>
      <c r="DM89" s="44"/>
      <c r="DN89" s="44"/>
      <c r="DO89" s="44"/>
      <c r="DP89" s="44"/>
      <c r="DQ89" s="44"/>
      <c r="DR89" s="44"/>
      <c r="DS89" s="44"/>
      <c r="DT89" s="44"/>
      <c r="DU89" s="44"/>
      <c r="DV89" s="44"/>
      <c r="DW89" s="44"/>
      <c r="DX89" s="44"/>
      <c r="DY89" s="44"/>
      <c r="DZ89" s="44"/>
      <c r="EA89" s="44"/>
      <c r="EB89" s="44"/>
      <c r="EC89" s="44"/>
      <c r="ED89" s="44"/>
      <c r="EE89" s="44"/>
      <c r="EF89" s="44"/>
      <c r="EG89" s="44"/>
      <c r="EH89" s="44"/>
      <c r="EI89" s="44"/>
    </row>
    <row r="90" spans="1:139" x14ac:dyDescent="0.2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  <c r="CZ90" s="44"/>
      <c r="DA90" s="44"/>
      <c r="DB90" s="44"/>
      <c r="DC90" s="44"/>
      <c r="DD90" s="44"/>
      <c r="DE90" s="44"/>
      <c r="DF90" s="44"/>
      <c r="DG90" s="44"/>
      <c r="DH90" s="44"/>
      <c r="DI90" s="44"/>
      <c r="DJ90" s="44"/>
      <c r="DK90" s="44"/>
      <c r="DL90" s="44"/>
      <c r="DM90" s="44"/>
      <c r="DN90" s="44"/>
      <c r="DO90" s="44"/>
      <c r="DP90" s="44"/>
      <c r="DQ90" s="44"/>
      <c r="DR90" s="44"/>
      <c r="DS90" s="44"/>
      <c r="DT90" s="44"/>
      <c r="DU90" s="44"/>
      <c r="DV90" s="44"/>
      <c r="DW90" s="44"/>
      <c r="DX90" s="44"/>
      <c r="DY90" s="44"/>
      <c r="DZ90" s="44"/>
      <c r="EA90" s="44"/>
      <c r="EB90" s="44"/>
      <c r="EC90" s="44"/>
      <c r="ED90" s="44"/>
      <c r="EE90" s="44"/>
      <c r="EF90" s="44"/>
      <c r="EG90" s="44"/>
      <c r="EH90" s="44"/>
      <c r="EI90" s="44"/>
    </row>
    <row r="91" spans="1:139" x14ac:dyDescent="0.2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4"/>
      <c r="DG91" s="44"/>
      <c r="DH91" s="44"/>
      <c r="DI91" s="44"/>
      <c r="DJ91" s="44"/>
      <c r="DK91" s="44"/>
      <c r="DL91" s="44"/>
      <c r="DM91" s="44"/>
      <c r="DN91" s="44"/>
      <c r="DO91" s="44"/>
      <c r="DP91" s="44"/>
      <c r="DQ91" s="44"/>
      <c r="DR91" s="44"/>
      <c r="DS91" s="44"/>
      <c r="DT91" s="44"/>
      <c r="DU91" s="44"/>
      <c r="DV91" s="44"/>
      <c r="DW91" s="44"/>
      <c r="DX91" s="44"/>
      <c r="DY91" s="44"/>
      <c r="DZ91" s="44"/>
      <c r="EA91" s="44"/>
      <c r="EB91" s="44"/>
      <c r="EC91" s="44"/>
      <c r="ED91" s="44"/>
      <c r="EE91" s="44"/>
      <c r="EF91" s="44"/>
      <c r="EG91" s="44"/>
      <c r="EH91" s="44"/>
      <c r="EI91" s="44"/>
    </row>
    <row r="92" spans="1:139" x14ac:dyDescent="0.2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4"/>
      <c r="DE92" s="44"/>
      <c r="DF92" s="44"/>
      <c r="DG92" s="44"/>
      <c r="DH92" s="44"/>
      <c r="DI92" s="44"/>
      <c r="DJ92" s="44"/>
      <c r="DK92" s="44"/>
      <c r="DL92" s="44"/>
      <c r="DM92" s="44"/>
      <c r="DN92" s="44"/>
      <c r="DO92" s="44"/>
      <c r="DP92" s="44"/>
      <c r="DQ92" s="44"/>
      <c r="DR92" s="44"/>
      <c r="DS92" s="44"/>
      <c r="DT92" s="44"/>
      <c r="DU92" s="44"/>
      <c r="DV92" s="44"/>
      <c r="DW92" s="44"/>
      <c r="DX92" s="44"/>
      <c r="DY92" s="44"/>
      <c r="DZ92" s="44"/>
      <c r="EA92" s="44"/>
      <c r="EB92" s="44"/>
      <c r="EC92" s="44"/>
      <c r="ED92" s="44"/>
      <c r="EE92" s="44"/>
      <c r="EF92" s="44"/>
      <c r="EG92" s="44"/>
      <c r="EH92" s="44"/>
      <c r="EI92" s="44"/>
    </row>
    <row r="93" spans="1:139" x14ac:dyDescent="0.2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  <c r="CY93" s="44"/>
      <c r="CZ93" s="44"/>
      <c r="DA93" s="44"/>
      <c r="DB93" s="44"/>
      <c r="DC93" s="44"/>
      <c r="DD93" s="44"/>
      <c r="DE93" s="44"/>
      <c r="DF93" s="44"/>
      <c r="DG93" s="44"/>
      <c r="DH93" s="44"/>
      <c r="DI93" s="44"/>
      <c r="DJ93" s="44"/>
      <c r="DK93" s="44"/>
      <c r="DL93" s="44"/>
      <c r="DM93" s="44"/>
      <c r="DN93" s="44"/>
      <c r="DO93" s="44"/>
      <c r="DP93" s="44"/>
      <c r="DQ93" s="44"/>
      <c r="DR93" s="44"/>
      <c r="DS93" s="44"/>
      <c r="DT93" s="44"/>
      <c r="DU93" s="44"/>
      <c r="DV93" s="44"/>
      <c r="DW93" s="44"/>
      <c r="DX93" s="44"/>
      <c r="DY93" s="44"/>
      <c r="DZ93" s="44"/>
      <c r="EA93" s="44"/>
      <c r="EB93" s="44"/>
      <c r="EC93" s="44"/>
      <c r="ED93" s="44"/>
      <c r="EE93" s="44"/>
      <c r="EF93" s="44"/>
      <c r="EG93" s="44"/>
      <c r="EH93" s="44"/>
      <c r="EI93" s="44"/>
    </row>
    <row r="94" spans="1:139" x14ac:dyDescent="0.2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  <c r="CY94" s="44"/>
      <c r="CZ94" s="44"/>
      <c r="DA94" s="44"/>
      <c r="DB94" s="44"/>
      <c r="DC94" s="44"/>
      <c r="DD94" s="44"/>
      <c r="DE94" s="44"/>
      <c r="DF94" s="44"/>
      <c r="DG94" s="44"/>
      <c r="DH94" s="44"/>
      <c r="DI94" s="44"/>
      <c r="DJ94" s="44"/>
      <c r="DK94" s="44"/>
      <c r="DL94" s="44"/>
      <c r="DM94" s="44"/>
      <c r="DN94" s="44"/>
      <c r="DO94" s="44"/>
      <c r="DP94" s="44"/>
      <c r="DQ94" s="44"/>
      <c r="DR94" s="44"/>
      <c r="DS94" s="44"/>
      <c r="DT94" s="44"/>
      <c r="DU94" s="44"/>
      <c r="DV94" s="44"/>
      <c r="DW94" s="44"/>
      <c r="DX94" s="44"/>
      <c r="DY94" s="44"/>
      <c r="DZ94" s="44"/>
      <c r="EA94" s="44"/>
      <c r="EB94" s="44"/>
      <c r="EC94" s="44"/>
      <c r="ED94" s="44"/>
      <c r="EE94" s="44"/>
      <c r="EF94" s="44"/>
      <c r="EG94" s="44"/>
      <c r="EH94" s="44"/>
      <c r="EI94" s="44"/>
    </row>
    <row r="95" spans="1:139" x14ac:dyDescent="0.2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  <c r="CZ95" s="44"/>
      <c r="DA95" s="44"/>
      <c r="DB95" s="44"/>
      <c r="DC95" s="44"/>
      <c r="DD95" s="44"/>
      <c r="DE95" s="44"/>
      <c r="DF95" s="44"/>
      <c r="DG95" s="44"/>
      <c r="DH95" s="44"/>
      <c r="DI95" s="44"/>
      <c r="DJ95" s="44"/>
      <c r="DK95" s="44"/>
      <c r="DL95" s="44"/>
      <c r="DM95" s="44"/>
      <c r="DN95" s="44"/>
      <c r="DO95" s="44"/>
      <c r="DP95" s="44"/>
      <c r="DQ95" s="44"/>
      <c r="DR95" s="44"/>
      <c r="DS95" s="44"/>
      <c r="DT95" s="44"/>
      <c r="DU95" s="44"/>
      <c r="DV95" s="44"/>
      <c r="DW95" s="44"/>
      <c r="DX95" s="44"/>
      <c r="DY95" s="44"/>
      <c r="DZ95" s="44"/>
      <c r="EA95" s="44"/>
      <c r="EB95" s="44"/>
      <c r="EC95" s="44"/>
      <c r="ED95" s="44"/>
      <c r="EE95" s="44"/>
      <c r="EF95" s="44"/>
      <c r="EG95" s="44"/>
      <c r="EH95" s="44"/>
      <c r="EI95" s="44"/>
    </row>
    <row r="96" spans="1:139" x14ac:dyDescent="0.2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  <c r="CY96" s="44"/>
      <c r="CZ96" s="44"/>
      <c r="DA96" s="44"/>
      <c r="DB96" s="44"/>
      <c r="DC96" s="44"/>
      <c r="DD96" s="44"/>
      <c r="DE96" s="44"/>
      <c r="DF96" s="44"/>
      <c r="DG96" s="44"/>
      <c r="DH96" s="44"/>
      <c r="DI96" s="44"/>
      <c r="DJ96" s="44"/>
      <c r="DK96" s="44"/>
      <c r="DL96" s="44"/>
      <c r="DM96" s="44"/>
      <c r="DN96" s="44"/>
      <c r="DO96" s="44"/>
      <c r="DP96" s="44"/>
      <c r="DQ96" s="44"/>
      <c r="DR96" s="44"/>
      <c r="DS96" s="44"/>
      <c r="DT96" s="44"/>
      <c r="DU96" s="44"/>
      <c r="DV96" s="44"/>
      <c r="DW96" s="44"/>
      <c r="DX96" s="44"/>
      <c r="DY96" s="44"/>
      <c r="DZ96" s="44"/>
      <c r="EA96" s="44"/>
      <c r="EB96" s="44"/>
      <c r="EC96" s="44"/>
      <c r="ED96" s="44"/>
      <c r="EE96" s="44"/>
      <c r="EF96" s="44"/>
      <c r="EG96" s="44"/>
      <c r="EH96" s="44"/>
      <c r="EI96" s="44"/>
    </row>
    <row r="97" spans="1:139" x14ac:dyDescent="0.2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  <c r="CZ97" s="44"/>
      <c r="DA97" s="44"/>
      <c r="DB97" s="44"/>
      <c r="DC97" s="44"/>
      <c r="DD97" s="44"/>
      <c r="DE97" s="44"/>
      <c r="DF97" s="44"/>
      <c r="DG97" s="44"/>
      <c r="DH97" s="44"/>
      <c r="DI97" s="44"/>
      <c r="DJ97" s="44"/>
      <c r="DK97" s="44"/>
      <c r="DL97" s="44"/>
      <c r="DM97" s="44"/>
      <c r="DN97" s="44"/>
      <c r="DO97" s="44"/>
      <c r="DP97" s="44"/>
      <c r="DQ97" s="44"/>
      <c r="DR97" s="44"/>
      <c r="DS97" s="44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4"/>
      <c r="EE97" s="44"/>
      <c r="EF97" s="44"/>
      <c r="EG97" s="44"/>
      <c r="EH97" s="44"/>
      <c r="EI97" s="44"/>
    </row>
    <row r="98" spans="1:139" x14ac:dyDescent="0.2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  <c r="CZ98" s="44"/>
      <c r="DA98" s="44"/>
      <c r="DB98" s="44"/>
      <c r="DC98" s="44"/>
      <c r="DD98" s="44"/>
      <c r="DE98" s="44"/>
      <c r="DF98" s="44"/>
      <c r="DG98" s="44"/>
      <c r="DH98" s="44"/>
      <c r="DI98" s="44"/>
      <c r="DJ98" s="44"/>
      <c r="DK98" s="44"/>
      <c r="DL98" s="44"/>
      <c r="DM98" s="44"/>
      <c r="DN98" s="44"/>
      <c r="DO98" s="44"/>
      <c r="DP98" s="44"/>
      <c r="DQ98" s="44"/>
      <c r="DR98" s="44"/>
      <c r="DS98" s="44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4"/>
      <c r="EE98" s="44"/>
      <c r="EF98" s="44"/>
      <c r="EG98" s="44"/>
      <c r="EH98" s="44"/>
      <c r="EI98" s="44"/>
    </row>
    <row r="99" spans="1:139" x14ac:dyDescent="0.2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44"/>
      <c r="DD99" s="44"/>
      <c r="DE99" s="44"/>
      <c r="DF99" s="44"/>
      <c r="DG99" s="44"/>
      <c r="DH99" s="44"/>
      <c r="DI99" s="44"/>
      <c r="DJ99" s="44"/>
      <c r="DK99" s="44"/>
      <c r="DL99" s="44"/>
      <c r="DM99" s="44"/>
      <c r="DN99" s="44"/>
      <c r="DO99" s="44"/>
      <c r="DP99" s="44"/>
      <c r="DQ99" s="44"/>
      <c r="DR99" s="44"/>
      <c r="DS99" s="44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4"/>
      <c r="EE99" s="44"/>
      <c r="EF99" s="44"/>
      <c r="EG99" s="44"/>
      <c r="EH99" s="44"/>
      <c r="EI99" s="44"/>
    </row>
    <row r="100" spans="1:139" x14ac:dyDescent="0.2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44"/>
      <c r="DD100" s="44"/>
      <c r="DE100" s="44"/>
      <c r="DF100" s="44"/>
      <c r="DG100" s="44"/>
      <c r="DH100" s="44"/>
      <c r="DI100" s="44"/>
      <c r="DJ100" s="44"/>
      <c r="DK100" s="44"/>
      <c r="DL100" s="44"/>
      <c r="DM100" s="44"/>
      <c r="DN100" s="44"/>
      <c r="DO100" s="44"/>
      <c r="DP100" s="44"/>
      <c r="DQ100" s="44"/>
      <c r="DR100" s="44"/>
      <c r="DS100" s="44"/>
      <c r="DT100" s="44"/>
      <c r="DU100" s="44"/>
      <c r="DV100" s="44"/>
      <c r="DW100" s="44"/>
      <c r="DX100" s="44"/>
      <c r="DY100" s="44"/>
      <c r="DZ100" s="44"/>
      <c r="EA100" s="44"/>
      <c r="EB100" s="44"/>
      <c r="EC100" s="44"/>
      <c r="ED100" s="44"/>
      <c r="EE100" s="44"/>
      <c r="EF100" s="44"/>
      <c r="EG100" s="44"/>
      <c r="EH100" s="44"/>
      <c r="EI100" s="44"/>
    </row>
    <row r="101" spans="1:139" x14ac:dyDescent="0.2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  <c r="CY101" s="44"/>
      <c r="CZ101" s="44"/>
      <c r="DA101" s="44"/>
      <c r="DB101" s="44"/>
      <c r="DC101" s="44"/>
      <c r="DD101" s="44"/>
      <c r="DE101" s="44"/>
      <c r="DF101" s="44"/>
      <c r="DG101" s="44"/>
      <c r="DH101" s="44"/>
      <c r="DI101" s="44"/>
      <c r="DJ101" s="44"/>
      <c r="DK101" s="44"/>
      <c r="DL101" s="44"/>
      <c r="DM101" s="44"/>
      <c r="DN101" s="44"/>
      <c r="DO101" s="44"/>
      <c r="DP101" s="44"/>
      <c r="DQ101" s="44"/>
      <c r="DR101" s="44"/>
      <c r="DS101" s="44"/>
      <c r="DT101" s="44"/>
      <c r="DU101" s="44"/>
      <c r="DV101" s="44"/>
      <c r="DW101" s="44"/>
      <c r="DX101" s="44"/>
      <c r="DY101" s="44"/>
      <c r="DZ101" s="44"/>
      <c r="EA101" s="44"/>
      <c r="EB101" s="44"/>
      <c r="EC101" s="44"/>
      <c r="ED101" s="44"/>
      <c r="EE101" s="44"/>
      <c r="EF101" s="44"/>
      <c r="EG101" s="44"/>
      <c r="EH101" s="44"/>
      <c r="EI101" s="44"/>
    </row>
    <row r="102" spans="1:139" x14ac:dyDescent="0.2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  <c r="CU102" s="44"/>
      <c r="CV102" s="44"/>
      <c r="CW102" s="44"/>
      <c r="CX102" s="44"/>
      <c r="CY102" s="44"/>
      <c r="CZ102" s="44"/>
      <c r="DA102" s="44"/>
      <c r="DB102" s="44"/>
      <c r="DC102" s="44"/>
      <c r="DD102" s="44"/>
      <c r="DE102" s="44"/>
      <c r="DF102" s="44"/>
      <c r="DG102" s="44"/>
      <c r="DH102" s="44"/>
      <c r="DI102" s="44"/>
      <c r="DJ102" s="44"/>
      <c r="DK102" s="44"/>
      <c r="DL102" s="44"/>
      <c r="DM102" s="44"/>
      <c r="DN102" s="44"/>
      <c r="DO102" s="44"/>
      <c r="DP102" s="44"/>
      <c r="DQ102" s="44"/>
      <c r="DR102" s="44"/>
      <c r="DS102" s="44"/>
      <c r="DT102" s="44"/>
      <c r="DU102" s="44"/>
      <c r="DV102" s="44"/>
      <c r="DW102" s="44"/>
      <c r="DX102" s="44"/>
      <c r="DY102" s="44"/>
      <c r="DZ102" s="44"/>
      <c r="EA102" s="44"/>
      <c r="EB102" s="44"/>
      <c r="EC102" s="44"/>
      <c r="ED102" s="44"/>
      <c r="EE102" s="44"/>
      <c r="EF102" s="44"/>
      <c r="EG102" s="44"/>
      <c r="EH102" s="44"/>
      <c r="EI102" s="44"/>
    </row>
    <row r="103" spans="1:139" x14ac:dyDescent="0.2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/>
      <c r="DD103" s="44"/>
      <c r="DE103" s="44"/>
      <c r="DF103" s="44"/>
      <c r="DG103" s="44"/>
      <c r="DH103" s="44"/>
      <c r="DI103" s="44"/>
      <c r="DJ103" s="44"/>
      <c r="DK103" s="44"/>
      <c r="DL103" s="44"/>
      <c r="DM103" s="44"/>
      <c r="DN103" s="44"/>
      <c r="DO103" s="44"/>
      <c r="DP103" s="44"/>
      <c r="DQ103" s="44"/>
      <c r="DR103" s="44"/>
      <c r="DS103" s="44"/>
      <c r="DT103" s="44"/>
      <c r="DU103" s="44"/>
      <c r="DV103" s="44"/>
      <c r="DW103" s="44"/>
      <c r="DX103" s="44"/>
      <c r="DY103" s="44"/>
      <c r="DZ103" s="44"/>
      <c r="EA103" s="44"/>
      <c r="EB103" s="44"/>
      <c r="EC103" s="44"/>
      <c r="ED103" s="44"/>
      <c r="EE103" s="44"/>
      <c r="EF103" s="44"/>
      <c r="EG103" s="44"/>
      <c r="EH103" s="44"/>
      <c r="EI103" s="44"/>
    </row>
    <row r="104" spans="1:139" x14ac:dyDescent="0.2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/>
      <c r="DD104" s="44"/>
      <c r="DE104" s="44"/>
      <c r="DF104" s="44"/>
      <c r="DG104" s="44"/>
      <c r="DH104" s="44"/>
      <c r="DI104" s="44"/>
      <c r="DJ104" s="44"/>
      <c r="DK104" s="44"/>
      <c r="DL104" s="44"/>
      <c r="DM104" s="44"/>
      <c r="DN104" s="44"/>
      <c r="DO104" s="44"/>
      <c r="DP104" s="44"/>
      <c r="DQ104" s="44"/>
      <c r="DR104" s="44"/>
      <c r="DS104" s="44"/>
      <c r="DT104" s="44"/>
      <c r="DU104" s="44"/>
      <c r="DV104" s="44"/>
      <c r="DW104" s="44"/>
      <c r="DX104" s="44"/>
      <c r="DY104" s="44"/>
      <c r="DZ104" s="44"/>
      <c r="EA104" s="44"/>
      <c r="EB104" s="44"/>
      <c r="EC104" s="44"/>
      <c r="ED104" s="44"/>
      <c r="EE104" s="44"/>
      <c r="EF104" s="44"/>
      <c r="EG104" s="44"/>
      <c r="EH104" s="44"/>
      <c r="EI104" s="44"/>
    </row>
    <row r="105" spans="1:139" x14ac:dyDescent="0.2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4"/>
      <c r="DE105" s="44"/>
      <c r="DF105" s="44"/>
      <c r="DG105" s="44"/>
      <c r="DH105" s="44"/>
      <c r="DI105" s="44"/>
      <c r="DJ105" s="44"/>
      <c r="DK105" s="44"/>
      <c r="DL105" s="44"/>
      <c r="DM105" s="44"/>
      <c r="DN105" s="44"/>
      <c r="DO105" s="44"/>
      <c r="DP105" s="44"/>
      <c r="DQ105" s="44"/>
      <c r="DR105" s="44"/>
      <c r="DS105" s="44"/>
      <c r="DT105" s="44"/>
      <c r="DU105" s="44"/>
      <c r="DV105" s="44"/>
      <c r="DW105" s="44"/>
      <c r="DX105" s="44"/>
      <c r="DY105" s="44"/>
      <c r="DZ105" s="44"/>
      <c r="EA105" s="44"/>
      <c r="EB105" s="44"/>
      <c r="EC105" s="44"/>
      <c r="ED105" s="44"/>
      <c r="EE105" s="44"/>
      <c r="EF105" s="44"/>
      <c r="EG105" s="44"/>
      <c r="EH105" s="44"/>
      <c r="EI105" s="44"/>
    </row>
    <row r="106" spans="1:139" x14ac:dyDescent="0.2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/>
      <c r="DD106" s="44"/>
      <c r="DE106" s="44"/>
      <c r="DF106" s="44"/>
      <c r="DG106" s="44"/>
      <c r="DH106" s="44"/>
      <c r="DI106" s="44"/>
      <c r="DJ106" s="44"/>
      <c r="DK106" s="44"/>
      <c r="DL106" s="44"/>
      <c r="DM106" s="44"/>
      <c r="DN106" s="44"/>
      <c r="DO106" s="44"/>
      <c r="DP106" s="44"/>
      <c r="DQ106" s="44"/>
      <c r="DR106" s="44"/>
      <c r="DS106" s="44"/>
      <c r="DT106" s="44"/>
      <c r="DU106" s="44"/>
      <c r="DV106" s="44"/>
      <c r="DW106" s="44"/>
      <c r="DX106" s="44"/>
      <c r="DY106" s="44"/>
      <c r="DZ106" s="44"/>
      <c r="EA106" s="44"/>
      <c r="EB106" s="44"/>
      <c r="EC106" s="44"/>
      <c r="ED106" s="44"/>
      <c r="EE106" s="44"/>
      <c r="EF106" s="44"/>
      <c r="EG106" s="44"/>
      <c r="EH106" s="44"/>
      <c r="EI106" s="44"/>
    </row>
    <row r="107" spans="1:139" x14ac:dyDescent="0.2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/>
      <c r="DD107" s="44"/>
      <c r="DE107" s="44"/>
      <c r="DF107" s="44"/>
      <c r="DG107" s="44"/>
      <c r="DH107" s="44"/>
      <c r="DI107" s="44"/>
      <c r="DJ107" s="44"/>
      <c r="DK107" s="44"/>
      <c r="DL107" s="44"/>
      <c r="DM107" s="44"/>
      <c r="DN107" s="44"/>
      <c r="DO107" s="44"/>
      <c r="DP107" s="44"/>
      <c r="DQ107" s="44"/>
      <c r="DR107" s="44"/>
      <c r="DS107" s="44"/>
      <c r="DT107" s="44"/>
      <c r="DU107" s="44"/>
      <c r="DV107" s="44"/>
      <c r="DW107" s="44"/>
      <c r="DX107" s="44"/>
      <c r="DY107" s="44"/>
      <c r="DZ107" s="44"/>
      <c r="EA107" s="44"/>
      <c r="EB107" s="44"/>
      <c r="EC107" s="44"/>
      <c r="ED107" s="44"/>
      <c r="EE107" s="44"/>
      <c r="EF107" s="44"/>
      <c r="EG107" s="44"/>
      <c r="EH107" s="44"/>
      <c r="EI107" s="44"/>
    </row>
    <row r="108" spans="1:139" x14ac:dyDescent="0.2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4"/>
      <c r="DE108" s="44"/>
      <c r="DF108" s="44"/>
      <c r="DG108" s="44"/>
      <c r="DH108" s="44"/>
      <c r="DI108" s="44"/>
      <c r="DJ108" s="44"/>
      <c r="DK108" s="44"/>
      <c r="DL108" s="44"/>
      <c r="DM108" s="44"/>
      <c r="DN108" s="44"/>
      <c r="DO108" s="44"/>
      <c r="DP108" s="44"/>
      <c r="DQ108" s="44"/>
      <c r="DR108" s="44"/>
      <c r="DS108" s="44"/>
      <c r="DT108" s="44"/>
      <c r="DU108" s="44"/>
      <c r="DV108" s="44"/>
      <c r="DW108" s="44"/>
      <c r="DX108" s="44"/>
      <c r="DY108" s="44"/>
      <c r="DZ108" s="44"/>
      <c r="EA108" s="44"/>
      <c r="EB108" s="44"/>
      <c r="EC108" s="44"/>
      <c r="ED108" s="44"/>
      <c r="EE108" s="44"/>
      <c r="EF108" s="44"/>
      <c r="EG108" s="44"/>
      <c r="EH108" s="44"/>
      <c r="EI108" s="44"/>
    </row>
    <row r="109" spans="1:139" x14ac:dyDescent="0.2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4"/>
      <c r="DE109" s="44"/>
      <c r="DF109" s="44"/>
      <c r="DG109" s="44"/>
      <c r="DH109" s="44"/>
      <c r="DI109" s="44"/>
      <c r="DJ109" s="44"/>
      <c r="DK109" s="44"/>
      <c r="DL109" s="44"/>
      <c r="DM109" s="44"/>
      <c r="DN109" s="44"/>
      <c r="DO109" s="44"/>
      <c r="DP109" s="44"/>
      <c r="DQ109" s="44"/>
      <c r="DR109" s="44"/>
      <c r="DS109" s="44"/>
      <c r="DT109" s="44"/>
      <c r="DU109" s="44"/>
      <c r="DV109" s="44"/>
      <c r="DW109" s="44"/>
      <c r="DX109" s="44"/>
      <c r="DY109" s="44"/>
      <c r="DZ109" s="44"/>
      <c r="EA109" s="44"/>
      <c r="EB109" s="44"/>
      <c r="EC109" s="44"/>
      <c r="ED109" s="44"/>
      <c r="EE109" s="44"/>
      <c r="EF109" s="44"/>
      <c r="EG109" s="44"/>
      <c r="EH109" s="44"/>
      <c r="EI109" s="44"/>
    </row>
    <row r="110" spans="1:139" x14ac:dyDescent="0.2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4"/>
      <c r="DE110" s="44"/>
      <c r="DF110" s="44"/>
      <c r="DG110" s="44"/>
      <c r="DH110" s="44"/>
      <c r="DI110" s="44"/>
      <c r="DJ110" s="44"/>
      <c r="DK110" s="44"/>
      <c r="DL110" s="44"/>
      <c r="DM110" s="44"/>
      <c r="DN110" s="44"/>
      <c r="DO110" s="44"/>
      <c r="DP110" s="44"/>
      <c r="DQ110" s="44"/>
      <c r="DR110" s="44"/>
      <c r="DS110" s="44"/>
      <c r="DT110" s="44"/>
      <c r="DU110" s="44"/>
      <c r="DV110" s="44"/>
      <c r="DW110" s="44"/>
      <c r="DX110" s="44"/>
      <c r="DY110" s="44"/>
      <c r="DZ110" s="44"/>
      <c r="EA110" s="44"/>
      <c r="EB110" s="44"/>
      <c r="EC110" s="44"/>
      <c r="ED110" s="44"/>
      <c r="EE110" s="44"/>
      <c r="EF110" s="44"/>
      <c r="EG110" s="44"/>
      <c r="EH110" s="44"/>
      <c r="EI110" s="44"/>
    </row>
    <row r="111" spans="1:139" x14ac:dyDescent="0.2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/>
      <c r="DD111" s="44"/>
      <c r="DE111" s="44"/>
      <c r="DF111" s="44"/>
      <c r="DG111" s="44"/>
      <c r="DH111" s="44"/>
      <c r="DI111" s="44"/>
      <c r="DJ111" s="44"/>
      <c r="DK111" s="44"/>
      <c r="DL111" s="44"/>
      <c r="DM111" s="44"/>
      <c r="DN111" s="44"/>
      <c r="DO111" s="44"/>
      <c r="DP111" s="44"/>
      <c r="DQ111" s="44"/>
      <c r="DR111" s="44"/>
      <c r="DS111" s="44"/>
      <c r="DT111" s="44"/>
      <c r="DU111" s="44"/>
      <c r="DV111" s="44"/>
      <c r="DW111" s="44"/>
      <c r="DX111" s="44"/>
      <c r="DY111" s="44"/>
      <c r="DZ111" s="44"/>
      <c r="EA111" s="44"/>
      <c r="EB111" s="44"/>
      <c r="EC111" s="44"/>
      <c r="ED111" s="44"/>
      <c r="EE111" s="44"/>
      <c r="EF111" s="44"/>
      <c r="EG111" s="44"/>
      <c r="EH111" s="44"/>
      <c r="EI111" s="44"/>
    </row>
    <row r="112" spans="1:139" x14ac:dyDescent="0.2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/>
      <c r="DD112" s="44"/>
      <c r="DE112" s="44"/>
      <c r="DF112" s="44"/>
      <c r="DG112" s="44"/>
      <c r="DH112" s="44"/>
      <c r="DI112" s="44"/>
      <c r="DJ112" s="44"/>
      <c r="DK112" s="44"/>
      <c r="DL112" s="44"/>
      <c r="DM112" s="44"/>
      <c r="DN112" s="44"/>
      <c r="DO112" s="44"/>
      <c r="DP112" s="44"/>
      <c r="DQ112" s="44"/>
      <c r="DR112" s="44"/>
      <c r="DS112" s="44"/>
      <c r="DT112" s="44"/>
      <c r="DU112" s="44"/>
      <c r="DV112" s="44"/>
      <c r="DW112" s="44"/>
      <c r="DX112" s="44"/>
      <c r="DY112" s="44"/>
      <c r="DZ112" s="44"/>
      <c r="EA112" s="44"/>
      <c r="EB112" s="44"/>
      <c r="EC112" s="44"/>
      <c r="ED112" s="44"/>
      <c r="EE112" s="44"/>
      <c r="EF112" s="44"/>
      <c r="EG112" s="44"/>
      <c r="EH112" s="44"/>
      <c r="EI112" s="44"/>
    </row>
    <row r="113" spans="1:139" x14ac:dyDescent="0.2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/>
      <c r="DD113" s="44"/>
      <c r="DE113" s="44"/>
      <c r="DF113" s="44"/>
      <c r="DG113" s="44"/>
      <c r="DH113" s="44"/>
      <c r="DI113" s="44"/>
      <c r="DJ113" s="44"/>
      <c r="DK113" s="44"/>
      <c r="DL113" s="44"/>
      <c r="DM113" s="44"/>
      <c r="DN113" s="44"/>
      <c r="DO113" s="44"/>
      <c r="DP113" s="44"/>
      <c r="DQ113" s="44"/>
      <c r="DR113" s="44"/>
      <c r="DS113" s="44"/>
      <c r="DT113" s="44"/>
      <c r="DU113" s="44"/>
      <c r="DV113" s="44"/>
      <c r="DW113" s="44"/>
      <c r="DX113" s="44"/>
      <c r="DY113" s="44"/>
      <c r="DZ113" s="44"/>
      <c r="EA113" s="44"/>
      <c r="EB113" s="44"/>
      <c r="EC113" s="44"/>
      <c r="ED113" s="44"/>
      <c r="EE113" s="44"/>
      <c r="EF113" s="44"/>
      <c r="EG113" s="44"/>
      <c r="EH113" s="44"/>
      <c r="EI113" s="44"/>
    </row>
    <row r="114" spans="1:139" x14ac:dyDescent="0.2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  <c r="CM114" s="44"/>
      <c r="CN114" s="44"/>
      <c r="CO114" s="44"/>
      <c r="CP114" s="44"/>
      <c r="CQ114" s="44"/>
      <c r="CR114" s="44"/>
      <c r="CS114" s="44"/>
      <c r="CT114" s="44"/>
      <c r="CU114" s="44"/>
      <c r="CV114" s="44"/>
      <c r="CW114" s="44"/>
      <c r="CX114" s="44"/>
      <c r="CY114" s="44"/>
      <c r="CZ114" s="44"/>
      <c r="DA114" s="44"/>
      <c r="DB114" s="44"/>
      <c r="DC114" s="44"/>
      <c r="DD114" s="44"/>
      <c r="DE114" s="44"/>
      <c r="DF114" s="44"/>
      <c r="DG114" s="44"/>
      <c r="DH114" s="44"/>
      <c r="DI114" s="44"/>
      <c r="DJ114" s="44"/>
      <c r="DK114" s="44"/>
      <c r="DL114" s="44"/>
      <c r="DM114" s="44"/>
      <c r="DN114" s="44"/>
      <c r="DO114" s="44"/>
      <c r="DP114" s="44"/>
      <c r="DQ114" s="44"/>
      <c r="DR114" s="44"/>
      <c r="DS114" s="44"/>
      <c r="DT114" s="44"/>
      <c r="DU114" s="44"/>
      <c r="DV114" s="44"/>
      <c r="DW114" s="44"/>
      <c r="DX114" s="44"/>
      <c r="DY114" s="44"/>
      <c r="DZ114" s="44"/>
      <c r="EA114" s="44"/>
      <c r="EB114" s="44"/>
      <c r="EC114" s="44"/>
      <c r="ED114" s="44"/>
      <c r="EE114" s="44"/>
      <c r="EF114" s="44"/>
      <c r="EG114" s="44"/>
      <c r="EH114" s="44"/>
      <c r="EI114" s="44"/>
    </row>
    <row r="115" spans="1:139" x14ac:dyDescent="0.2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4"/>
      <c r="DG115" s="44"/>
      <c r="DH115" s="44"/>
      <c r="DI115" s="44"/>
      <c r="DJ115" s="44"/>
      <c r="DK115" s="44"/>
      <c r="DL115" s="44"/>
      <c r="DM115" s="44"/>
      <c r="DN115" s="44"/>
      <c r="DO115" s="44"/>
      <c r="DP115" s="44"/>
      <c r="DQ115" s="44"/>
      <c r="DR115" s="44"/>
      <c r="DS115" s="44"/>
      <c r="DT115" s="44"/>
      <c r="DU115" s="44"/>
      <c r="DV115" s="44"/>
      <c r="DW115" s="44"/>
      <c r="DX115" s="44"/>
      <c r="DY115" s="44"/>
      <c r="DZ115" s="44"/>
      <c r="EA115" s="44"/>
      <c r="EB115" s="44"/>
      <c r="EC115" s="44"/>
      <c r="ED115" s="44"/>
      <c r="EE115" s="44"/>
      <c r="EF115" s="44"/>
      <c r="EG115" s="44"/>
      <c r="EH115" s="44"/>
      <c r="EI115" s="44"/>
    </row>
    <row r="116" spans="1:139" x14ac:dyDescent="0.2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/>
      <c r="CY116" s="44"/>
      <c r="CZ116" s="44"/>
      <c r="DA116" s="44"/>
      <c r="DB116" s="44"/>
      <c r="DC116" s="44"/>
      <c r="DD116" s="44"/>
      <c r="DE116" s="44"/>
      <c r="DF116" s="44"/>
      <c r="DG116" s="44"/>
      <c r="DH116" s="44"/>
      <c r="DI116" s="44"/>
      <c r="DJ116" s="44"/>
      <c r="DK116" s="44"/>
      <c r="DL116" s="44"/>
      <c r="DM116" s="44"/>
      <c r="DN116" s="44"/>
      <c r="DO116" s="44"/>
      <c r="DP116" s="44"/>
      <c r="DQ116" s="44"/>
      <c r="DR116" s="44"/>
      <c r="DS116" s="44"/>
      <c r="DT116" s="44"/>
      <c r="DU116" s="44"/>
      <c r="DV116" s="44"/>
      <c r="DW116" s="44"/>
      <c r="DX116" s="44"/>
      <c r="DY116" s="44"/>
      <c r="DZ116" s="44"/>
      <c r="EA116" s="44"/>
      <c r="EB116" s="44"/>
      <c r="EC116" s="44"/>
      <c r="ED116" s="44"/>
      <c r="EE116" s="44"/>
      <c r="EF116" s="44"/>
      <c r="EG116" s="44"/>
      <c r="EH116" s="44"/>
      <c r="EI116" s="44"/>
    </row>
    <row r="117" spans="1:139" x14ac:dyDescent="0.2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/>
      <c r="CY117" s="44"/>
      <c r="CZ117" s="44"/>
      <c r="DA117" s="44"/>
      <c r="DB117" s="44"/>
      <c r="DC117" s="44"/>
      <c r="DD117" s="44"/>
      <c r="DE117" s="44"/>
      <c r="DF117" s="44"/>
      <c r="DG117" s="44"/>
      <c r="DH117" s="44"/>
      <c r="DI117" s="44"/>
      <c r="DJ117" s="44"/>
      <c r="DK117" s="44"/>
      <c r="DL117" s="44"/>
      <c r="DM117" s="44"/>
      <c r="DN117" s="44"/>
      <c r="DO117" s="44"/>
      <c r="DP117" s="44"/>
      <c r="DQ117" s="44"/>
      <c r="DR117" s="44"/>
      <c r="DS117" s="44"/>
      <c r="DT117" s="44"/>
      <c r="DU117" s="44"/>
      <c r="DV117" s="44"/>
      <c r="DW117" s="44"/>
      <c r="DX117" s="44"/>
      <c r="DY117" s="44"/>
      <c r="DZ117" s="44"/>
      <c r="EA117" s="44"/>
      <c r="EB117" s="44"/>
      <c r="EC117" s="44"/>
      <c r="ED117" s="44"/>
      <c r="EE117" s="44"/>
      <c r="EF117" s="44"/>
      <c r="EG117" s="44"/>
      <c r="EH117" s="44"/>
      <c r="EI117" s="44"/>
    </row>
    <row r="118" spans="1:139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/>
      <c r="CY118" s="44"/>
      <c r="CZ118" s="44"/>
      <c r="DA118" s="44"/>
      <c r="DB118" s="44"/>
      <c r="DC118" s="44"/>
      <c r="DD118" s="44"/>
      <c r="DE118" s="44"/>
      <c r="DF118" s="44"/>
      <c r="DG118" s="44"/>
      <c r="DH118" s="44"/>
      <c r="DI118" s="44"/>
      <c r="DJ118" s="44"/>
      <c r="DK118" s="44"/>
      <c r="DL118" s="44"/>
      <c r="DM118" s="44"/>
      <c r="DN118" s="44"/>
      <c r="DO118" s="44"/>
      <c r="DP118" s="44"/>
      <c r="DQ118" s="44"/>
      <c r="DR118" s="44"/>
      <c r="DS118" s="44"/>
      <c r="DT118" s="44"/>
      <c r="DU118" s="44"/>
      <c r="DV118" s="44"/>
      <c r="DW118" s="44"/>
      <c r="DX118" s="44"/>
      <c r="DY118" s="44"/>
      <c r="DZ118" s="44"/>
      <c r="EA118" s="44"/>
      <c r="EB118" s="44"/>
      <c r="EC118" s="44"/>
      <c r="ED118" s="44"/>
      <c r="EE118" s="44"/>
      <c r="EF118" s="44"/>
      <c r="EG118" s="44"/>
      <c r="EH118" s="44"/>
      <c r="EI118" s="44"/>
    </row>
    <row r="119" spans="1:139" x14ac:dyDescent="0.2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4"/>
      <c r="DE119" s="44"/>
      <c r="DF119" s="44"/>
      <c r="DG119" s="44"/>
      <c r="DH119" s="44"/>
      <c r="DI119" s="44"/>
      <c r="DJ119" s="44"/>
      <c r="DK119" s="44"/>
      <c r="DL119" s="44"/>
      <c r="DM119" s="44"/>
      <c r="DN119" s="44"/>
      <c r="DO119" s="44"/>
      <c r="DP119" s="44"/>
      <c r="DQ119" s="44"/>
      <c r="DR119" s="44"/>
      <c r="DS119" s="44"/>
      <c r="DT119" s="44"/>
      <c r="DU119" s="44"/>
      <c r="DV119" s="44"/>
      <c r="DW119" s="44"/>
      <c r="DX119" s="44"/>
      <c r="DY119" s="44"/>
      <c r="DZ119" s="44"/>
      <c r="EA119" s="44"/>
      <c r="EB119" s="44"/>
      <c r="EC119" s="44"/>
      <c r="ED119" s="44"/>
      <c r="EE119" s="44"/>
      <c r="EF119" s="44"/>
      <c r="EG119" s="44"/>
      <c r="EH119" s="44"/>
      <c r="EI119" s="44"/>
    </row>
    <row r="120" spans="1:139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/>
      <c r="CY120" s="44"/>
      <c r="CZ120" s="44"/>
      <c r="DA120" s="44"/>
      <c r="DB120" s="44"/>
      <c r="DC120" s="44"/>
      <c r="DD120" s="44"/>
      <c r="DE120" s="44"/>
      <c r="DF120" s="44"/>
      <c r="DG120" s="44"/>
      <c r="DH120" s="44"/>
      <c r="DI120" s="44"/>
      <c r="DJ120" s="44"/>
      <c r="DK120" s="44"/>
      <c r="DL120" s="44"/>
      <c r="DM120" s="44"/>
      <c r="DN120" s="44"/>
      <c r="DO120" s="44"/>
      <c r="DP120" s="44"/>
      <c r="DQ120" s="44"/>
      <c r="DR120" s="44"/>
      <c r="DS120" s="44"/>
      <c r="DT120" s="44"/>
      <c r="DU120" s="44"/>
      <c r="DV120" s="44"/>
      <c r="DW120" s="44"/>
      <c r="DX120" s="44"/>
      <c r="DY120" s="44"/>
      <c r="DZ120" s="44"/>
      <c r="EA120" s="44"/>
      <c r="EB120" s="44"/>
      <c r="EC120" s="44"/>
      <c r="ED120" s="44"/>
      <c r="EE120" s="44"/>
      <c r="EF120" s="44"/>
      <c r="EG120" s="44"/>
      <c r="EH120" s="44"/>
      <c r="EI120" s="44"/>
    </row>
    <row r="121" spans="1:139" x14ac:dyDescent="0.2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44"/>
      <c r="DG121" s="44"/>
      <c r="DH121" s="44"/>
      <c r="DI121" s="44"/>
      <c r="DJ121" s="44"/>
      <c r="DK121" s="44"/>
      <c r="DL121" s="44"/>
      <c r="DM121" s="44"/>
      <c r="DN121" s="44"/>
      <c r="DO121" s="44"/>
      <c r="DP121" s="44"/>
      <c r="DQ121" s="44"/>
      <c r="DR121" s="44"/>
      <c r="DS121" s="44"/>
      <c r="DT121" s="44"/>
      <c r="DU121" s="44"/>
      <c r="DV121" s="44"/>
      <c r="DW121" s="44"/>
      <c r="DX121" s="44"/>
      <c r="DY121" s="44"/>
      <c r="DZ121" s="44"/>
      <c r="EA121" s="44"/>
      <c r="EB121" s="44"/>
      <c r="EC121" s="44"/>
      <c r="ED121" s="44"/>
      <c r="EE121" s="44"/>
      <c r="EF121" s="44"/>
      <c r="EG121" s="44"/>
      <c r="EH121" s="44"/>
      <c r="EI121" s="44"/>
    </row>
    <row r="122" spans="1:139" x14ac:dyDescent="0.2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/>
      <c r="CY122" s="44"/>
      <c r="CZ122" s="44"/>
      <c r="DA122" s="44"/>
      <c r="DB122" s="44"/>
      <c r="DC122" s="44"/>
      <c r="DD122" s="44"/>
      <c r="DE122" s="44"/>
      <c r="DF122" s="44"/>
      <c r="DG122" s="44"/>
      <c r="DH122" s="44"/>
      <c r="DI122" s="44"/>
      <c r="DJ122" s="44"/>
      <c r="DK122" s="44"/>
      <c r="DL122" s="44"/>
      <c r="DM122" s="44"/>
      <c r="DN122" s="44"/>
      <c r="DO122" s="44"/>
      <c r="DP122" s="44"/>
      <c r="DQ122" s="44"/>
      <c r="DR122" s="44"/>
      <c r="DS122" s="44"/>
      <c r="DT122" s="44"/>
      <c r="DU122" s="44"/>
      <c r="DV122" s="44"/>
      <c r="DW122" s="44"/>
      <c r="DX122" s="44"/>
      <c r="DY122" s="44"/>
      <c r="DZ122" s="44"/>
      <c r="EA122" s="44"/>
      <c r="EB122" s="44"/>
      <c r="EC122" s="44"/>
      <c r="ED122" s="44"/>
      <c r="EE122" s="44"/>
      <c r="EF122" s="44"/>
      <c r="EG122" s="44"/>
      <c r="EH122" s="44"/>
      <c r="EI122" s="44"/>
    </row>
    <row r="123" spans="1:139" x14ac:dyDescent="0.2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44"/>
      <c r="DG123" s="44"/>
      <c r="DH123" s="44"/>
      <c r="DI123" s="44"/>
      <c r="DJ123" s="44"/>
      <c r="DK123" s="44"/>
      <c r="DL123" s="44"/>
      <c r="DM123" s="44"/>
      <c r="DN123" s="44"/>
      <c r="DO123" s="44"/>
      <c r="DP123" s="44"/>
      <c r="DQ123" s="44"/>
      <c r="DR123" s="44"/>
      <c r="DS123" s="44"/>
      <c r="DT123" s="44"/>
      <c r="DU123" s="44"/>
      <c r="DV123" s="44"/>
      <c r="DW123" s="44"/>
      <c r="DX123" s="44"/>
      <c r="DY123" s="44"/>
      <c r="DZ123" s="44"/>
      <c r="EA123" s="44"/>
      <c r="EB123" s="44"/>
      <c r="EC123" s="44"/>
      <c r="ED123" s="44"/>
      <c r="EE123" s="44"/>
      <c r="EF123" s="44"/>
      <c r="EG123" s="44"/>
      <c r="EH123" s="44"/>
      <c r="EI123" s="44"/>
    </row>
    <row r="124" spans="1:139" x14ac:dyDescent="0.2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</row>
    <row r="125" spans="1:139" x14ac:dyDescent="0.2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/>
      <c r="DD125" s="44"/>
      <c r="DE125" s="44"/>
      <c r="DF125" s="44"/>
      <c r="DG125" s="44"/>
      <c r="DH125" s="44"/>
      <c r="DI125" s="44"/>
      <c r="DJ125" s="44"/>
      <c r="DK125" s="44"/>
      <c r="DL125" s="44"/>
      <c r="DM125" s="44"/>
      <c r="DN125" s="44"/>
      <c r="DO125" s="44"/>
      <c r="DP125" s="44"/>
      <c r="DQ125" s="44"/>
      <c r="DR125" s="44"/>
      <c r="DS125" s="44"/>
      <c r="DT125" s="44"/>
      <c r="DU125" s="44"/>
      <c r="DV125" s="44"/>
      <c r="DW125" s="44"/>
      <c r="DX125" s="44"/>
      <c r="DY125" s="44"/>
      <c r="DZ125" s="44"/>
      <c r="EA125" s="44"/>
      <c r="EB125" s="44"/>
      <c r="EC125" s="44"/>
      <c r="ED125" s="44"/>
      <c r="EE125" s="44"/>
      <c r="EF125" s="44"/>
      <c r="EG125" s="44"/>
      <c r="EH125" s="44"/>
      <c r="EI125" s="44"/>
    </row>
    <row r="126" spans="1:139" x14ac:dyDescent="0.2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/>
      <c r="CY126" s="44"/>
      <c r="CZ126" s="44"/>
      <c r="DA126" s="44"/>
      <c r="DB126" s="44"/>
      <c r="DC126" s="44"/>
      <c r="DD126" s="44"/>
      <c r="DE126" s="44"/>
      <c r="DF126" s="44"/>
      <c r="DG126" s="44"/>
      <c r="DH126" s="44"/>
      <c r="DI126" s="44"/>
      <c r="DJ126" s="44"/>
      <c r="DK126" s="44"/>
      <c r="DL126" s="44"/>
      <c r="DM126" s="44"/>
      <c r="DN126" s="44"/>
      <c r="DO126" s="44"/>
      <c r="DP126" s="44"/>
      <c r="DQ126" s="44"/>
      <c r="DR126" s="44"/>
      <c r="DS126" s="44"/>
      <c r="DT126" s="44"/>
      <c r="DU126" s="44"/>
      <c r="DV126" s="44"/>
      <c r="DW126" s="44"/>
      <c r="DX126" s="44"/>
      <c r="DY126" s="44"/>
      <c r="DZ126" s="44"/>
      <c r="EA126" s="44"/>
      <c r="EB126" s="44"/>
      <c r="EC126" s="44"/>
      <c r="ED126" s="44"/>
      <c r="EE126" s="44"/>
      <c r="EF126" s="44"/>
      <c r="EG126" s="44"/>
      <c r="EH126" s="44"/>
      <c r="EI126" s="44"/>
    </row>
    <row r="127" spans="1:139" x14ac:dyDescent="0.2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4"/>
      <c r="DE127" s="44"/>
      <c r="DF127" s="44"/>
      <c r="DG127" s="44"/>
      <c r="DH127" s="44"/>
      <c r="DI127" s="44"/>
      <c r="DJ127" s="44"/>
      <c r="DK127" s="44"/>
      <c r="DL127" s="44"/>
      <c r="DM127" s="44"/>
      <c r="DN127" s="44"/>
      <c r="DO127" s="44"/>
      <c r="DP127" s="44"/>
      <c r="DQ127" s="44"/>
      <c r="DR127" s="44"/>
      <c r="DS127" s="44"/>
      <c r="DT127" s="44"/>
      <c r="DU127" s="44"/>
      <c r="DV127" s="44"/>
      <c r="DW127" s="44"/>
      <c r="DX127" s="44"/>
      <c r="DY127" s="44"/>
      <c r="DZ127" s="44"/>
      <c r="EA127" s="44"/>
      <c r="EB127" s="44"/>
      <c r="EC127" s="44"/>
      <c r="ED127" s="44"/>
      <c r="EE127" s="44"/>
      <c r="EF127" s="44"/>
      <c r="EG127" s="44"/>
      <c r="EH127" s="44"/>
      <c r="EI127" s="44"/>
    </row>
    <row r="128" spans="1:139" x14ac:dyDescent="0.2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/>
      <c r="DD128" s="44"/>
      <c r="DE128" s="44"/>
      <c r="DF128" s="44"/>
      <c r="DG128" s="44"/>
      <c r="DH128" s="44"/>
      <c r="DI128" s="44"/>
      <c r="DJ128" s="44"/>
      <c r="DK128" s="44"/>
      <c r="DL128" s="44"/>
      <c r="DM128" s="44"/>
      <c r="DN128" s="44"/>
      <c r="DO128" s="44"/>
      <c r="DP128" s="44"/>
      <c r="DQ128" s="44"/>
      <c r="DR128" s="44"/>
      <c r="DS128" s="44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4"/>
      <c r="EE128" s="44"/>
      <c r="EF128" s="44"/>
      <c r="EG128" s="44"/>
      <c r="EH128" s="44"/>
      <c r="EI128" s="44"/>
    </row>
    <row r="129" spans="1:139" x14ac:dyDescent="0.2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O129" s="44"/>
      <c r="CP129" s="44"/>
      <c r="CQ129" s="44"/>
      <c r="CR129" s="44"/>
      <c r="CS129" s="44"/>
      <c r="CT129" s="44"/>
      <c r="CU129" s="44"/>
      <c r="CV129" s="44"/>
      <c r="CW129" s="44"/>
      <c r="CX129" s="44"/>
      <c r="CY129" s="44"/>
      <c r="CZ129" s="44"/>
      <c r="DA129" s="44"/>
      <c r="DB129" s="44"/>
      <c r="DC129" s="44"/>
      <c r="DD129" s="44"/>
      <c r="DE129" s="44"/>
      <c r="DF129" s="44"/>
      <c r="DG129" s="44"/>
      <c r="DH129" s="44"/>
      <c r="DI129" s="44"/>
      <c r="DJ129" s="44"/>
      <c r="DK129" s="44"/>
      <c r="DL129" s="44"/>
      <c r="DM129" s="44"/>
      <c r="DN129" s="44"/>
      <c r="DO129" s="44"/>
      <c r="DP129" s="44"/>
      <c r="DQ129" s="44"/>
      <c r="DR129" s="44"/>
      <c r="DS129" s="44"/>
      <c r="DT129" s="44"/>
      <c r="DU129" s="44"/>
      <c r="DV129" s="44"/>
      <c r="DW129" s="44"/>
      <c r="DX129" s="44"/>
      <c r="DY129" s="44"/>
      <c r="DZ129" s="44"/>
      <c r="EA129" s="44"/>
      <c r="EB129" s="44"/>
      <c r="EC129" s="44"/>
      <c r="ED129" s="44"/>
      <c r="EE129" s="44"/>
      <c r="EF129" s="44"/>
      <c r="EG129" s="44"/>
      <c r="EH129" s="44"/>
      <c r="EI129" s="44"/>
    </row>
    <row r="130" spans="1:139" x14ac:dyDescent="0.2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  <c r="EH130" s="44"/>
      <c r="EI130" s="44"/>
    </row>
    <row r="131" spans="1:139" x14ac:dyDescent="0.2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</row>
    <row r="132" spans="1:139" x14ac:dyDescent="0.2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O132" s="44"/>
      <c r="CP132" s="44"/>
      <c r="CQ132" s="44"/>
      <c r="CR132" s="44"/>
      <c r="CS132" s="44"/>
      <c r="CT132" s="44"/>
      <c r="CU132" s="44"/>
      <c r="CV132" s="44"/>
      <c r="CW132" s="44"/>
      <c r="CX132" s="44"/>
      <c r="CY132" s="44"/>
      <c r="CZ132" s="44"/>
      <c r="DA132" s="44"/>
      <c r="DB132" s="44"/>
      <c r="DC132" s="44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  <c r="DU132" s="44"/>
      <c r="DV132" s="44"/>
      <c r="DW132" s="44"/>
      <c r="DX132" s="44"/>
      <c r="DY132" s="44"/>
      <c r="DZ132" s="44"/>
      <c r="EA132" s="44"/>
      <c r="EB132" s="44"/>
      <c r="EC132" s="44"/>
      <c r="ED132" s="44"/>
      <c r="EE132" s="44"/>
      <c r="EF132" s="44"/>
      <c r="EG132" s="44"/>
      <c r="EH132" s="44"/>
      <c r="EI132" s="44"/>
    </row>
    <row r="133" spans="1:139" x14ac:dyDescent="0.2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4"/>
      <c r="DG133" s="44"/>
      <c r="DH133" s="44"/>
      <c r="DI133" s="44"/>
      <c r="DJ133" s="44"/>
      <c r="DK133" s="44"/>
      <c r="DL133" s="44"/>
      <c r="DM133" s="44"/>
      <c r="DN133" s="44"/>
      <c r="DO133" s="44"/>
      <c r="DP133" s="44"/>
      <c r="DQ133" s="44"/>
      <c r="DR133" s="44"/>
      <c r="DS133" s="44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4"/>
      <c r="EE133" s="44"/>
      <c r="EF133" s="44"/>
      <c r="EG133" s="44"/>
      <c r="EH133" s="44"/>
      <c r="EI133" s="44"/>
    </row>
    <row r="134" spans="1:139" x14ac:dyDescent="0.2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  <c r="CM134" s="44"/>
      <c r="CN134" s="44"/>
      <c r="CO134" s="44"/>
      <c r="CP134" s="44"/>
      <c r="CQ134" s="44"/>
      <c r="CR134" s="44"/>
      <c r="CS134" s="44"/>
      <c r="CT134" s="44"/>
      <c r="CU134" s="44"/>
      <c r="CV134" s="44"/>
      <c r="CW134" s="44"/>
      <c r="CX134" s="44"/>
      <c r="CY134" s="44"/>
      <c r="CZ134" s="44"/>
      <c r="DA134" s="44"/>
      <c r="DB134" s="44"/>
      <c r="DC134" s="44"/>
      <c r="DD134" s="44"/>
      <c r="DE134" s="44"/>
      <c r="DF134" s="44"/>
      <c r="DG134" s="44"/>
      <c r="DH134" s="44"/>
      <c r="DI134" s="44"/>
      <c r="DJ134" s="44"/>
      <c r="DK134" s="44"/>
      <c r="DL134" s="44"/>
      <c r="DM134" s="44"/>
      <c r="DN134" s="44"/>
      <c r="DO134" s="44"/>
      <c r="DP134" s="44"/>
      <c r="DQ134" s="44"/>
      <c r="DR134" s="44"/>
      <c r="DS134" s="44"/>
      <c r="DT134" s="44"/>
      <c r="DU134" s="44"/>
      <c r="DV134" s="44"/>
      <c r="DW134" s="44"/>
      <c r="DX134" s="44"/>
      <c r="DY134" s="44"/>
      <c r="DZ134" s="44"/>
      <c r="EA134" s="44"/>
      <c r="EB134" s="44"/>
      <c r="EC134" s="44"/>
      <c r="ED134" s="44"/>
      <c r="EE134" s="44"/>
      <c r="EF134" s="44"/>
      <c r="EG134" s="44"/>
      <c r="EH134" s="44"/>
      <c r="EI134" s="44"/>
    </row>
    <row r="135" spans="1:139" x14ac:dyDescent="0.2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O135" s="44"/>
      <c r="CP135" s="44"/>
      <c r="CQ135" s="44"/>
      <c r="CR135" s="44"/>
      <c r="CS135" s="44"/>
      <c r="CT135" s="44"/>
      <c r="CU135" s="44"/>
      <c r="CV135" s="44"/>
      <c r="CW135" s="44"/>
      <c r="CX135" s="44"/>
      <c r="CY135" s="44"/>
      <c r="CZ135" s="44"/>
      <c r="DA135" s="44"/>
      <c r="DB135" s="44"/>
      <c r="DC135" s="44"/>
      <c r="DD135" s="44"/>
      <c r="DE135" s="44"/>
      <c r="DF135" s="44"/>
      <c r="DG135" s="44"/>
      <c r="DH135" s="44"/>
      <c r="DI135" s="44"/>
      <c r="DJ135" s="44"/>
      <c r="DK135" s="44"/>
      <c r="DL135" s="44"/>
      <c r="DM135" s="44"/>
      <c r="DN135" s="44"/>
      <c r="DO135" s="44"/>
      <c r="DP135" s="44"/>
      <c r="DQ135" s="44"/>
      <c r="DR135" s="44"/>
      <c r="DS135" s="44"/>
      <c r="DT135" s="44"/>
      <c r="DU135" s="44"/>
      <c r="DV135" s="44"/>
      <c r="DW135" s="44"/>
      <c r="DX135" s="44"/>
      <c r="DY135" s="44"/>
      <c r="DZ135" s="44"/>
      <c r="EA135" s="44"/>
      <c r="EB135" s="44"/>
      <c r="EC135" s="44"/>
      <c r="ED135" s="44"/>
      <c r="EE135" s="44"/>
      <c r="EF135" s="44"/>
      <c r="EG135" s="44"/>
      <c r="EH135" s="44"/>
      <c r="EI135" s="44"/>
    </row>
    <row r="136" spans="1:139" x14ac:dyDescent="0.2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  <c r="CM136" s="44"/>
      <c r="CN136" s="44"/>
      <c r="CO136" s="44"/>
      <c r="CP136" s="44"/>
      <c r="CQ136" s="44"/>
      <c r="CR136" s="44"/>
      <c r="CS136" s="44"/>
      <c r="CT136" s="44"/>
      <c r="CU136" s="44"/>
      <c r="CV136" s="44"/>
      <c r="CW136" s="44"/>
      <c r="CX136" s="44"/>
      <c r="CY136" s="44"/>
      <c r="CZ136" s="44"/>
      <c r="DA136" s="44"/>
      <c r="DB136" s="44"/>
      <c r="DC136" s="44"/>
      <c r="DD136" s="44"/>
      <c r="DE136" s="44"/>
      <c r="DF136" s="44"/>
      <c r="DG136" s="44"/>
      <c r="DH136" s="44"/>
      <c r="DI136" s="44"/>
      <c r="DJ136" s="44"/>
      <c r="DK136" s="44"/>
      <c r="DL136" s="44"/>
      <c r="DM136" s="44"/>
      <c r="DN136" s="44"/>
      <c r="DO136" s="44"/>
      <c r="DP136" s="44"/>
      <c r="DQ136" s="44"/>
      <c r="DR136" s="44"/>
      <c r="DS136" s="44"/>
      <c r="DT136" s="44"/>
      <c r="DU136" s="44"/>
      <c r="DV136" s="44"/>
      <c r="DW136" s="44"/>
      <c r="DX136" s="44"/>
      <c r="DY136" s="44"/>
      <c r="DZ136" s="44"/>
      <c r="EA136" s="44"/>
      <c r="EB136" s="44"/>
      <c r="EC136" s="44"/>
      <c r="ED136" s="44"/>
      <c r="EE136" s="44"/>
      <c r="EF136" s="44"/>
      <c r="EG136" s="44"/>
      <c r="EH136" s="44"/>
      <c r="EI136" s="44"/>
    </row>
    <row r="137" spans="1:139" x14ac:dyDescent="0.2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4"/>
      <c r="EE137" s="44"/>
      <c r="EF137" s="44"/>
      <c r="EG137" s="44"/>
      <c r="EH137" s="44"/>
      <c r="EI137" s="44"/>
    </row>
    <row r="138" spans="1:139" x14ac:dyDescent="0.2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4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4"/>
      <c r="EE138" s="44"/>
      <c r="EF138" s="44"/>
      <c r="EG138" s="44"/>
      <c r="EH138" s="44"/>
      <c r="EI138" s="44"/>
    </row>
    <row r="139" spans="1:139" x14ac:dyDescent="0.2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4"/>
      <c r="EE139" s="44"/>
      <c r="EF139" s="44"/>
      <c r="EG139" s="44"/>
      <c r="EH139" s="44"/>
      <c r="EI139" s="44"/>
    </row>
    <row r="140" spans="1:139" x14ac:dyDescent="0.2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  <c r="CO140" s="44"/>
      <c r="CP140" s="44"/>
      <c r="CQ140" s="44"/>
      <c r="CR140" s="44"/>
      <c r="CS140" s="44"/>
      <c r="CT140" s="44"/>
      <c r="CU140" s="44"/>
      <c r="CV140" s="44"/>
      <c r="CW140" s="44"/>
      <c r="CX140" s="44"/>
      <c r="CY140" s="44"/>
      <c r="CZ140" s="44"/>
      <c r="DA140" s="44"/>
      <c r="DB140" s="44"/>
      <c r="DC140" s="44"/>
      <c r="DD140" s="44"/>
      <c r="DE140" s="44"/>
      <c r="DF140" s="44"/>
      <c r="DG140" s="44"/>
      <c r="DH140" s="44"/>
      <c r="DI140" s="44"/>
      <c r="DJ140" s="44"/>
      <c r="DK140" s="44"/>
      <c r="DL140" s="44"/>
      <c r="DM140" s="44"/>
      <c r="DN140" s="44"/>
      <c r="DO140" s="44"/>
      <c r="DP140" s="44"/>
      <c r="DQ140" s="44"/>
      <c r="DR140" s="44"/>
      <c r="DS140" s="44"/>
      <c r="DT140" s="44"/>
      <c r="DU140" s="44"/>
      <c r="DV140" s="44"/>
      <c r="DW140" s="44"/>
      <c r="DX140" s="44"/>
      <c r="DY140" s="44"/>
      <c r="DZ140" s="44"/>
      <c r="EA140" s="44"/>
      <c r="EB140" s="44"/>
      <c r="EC140" s="44"/>
      <c r="ED140" s="44"/>
      <c r="EE140" s="44"/>
      <c r="EF140" s="44"/>
      <c r="EG140" s="44"/>
      <c r="EH140" s="44"/>
      <c r="EI140" s="44"/>
    </row>
    <row r="141" spans="1:139" x14ac:dyDescent="0.2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4"/>
      <c r="EE141" s="44"/>
      <c r="EF141" s="44"/>
      <c r="EG141" s="44"/>
      <c r="EH141" s="44"/>
      <c r="EI141" s="44"/>
    </row>
    <row r="142" spans="1:139" x14ac:dyDescent="0.2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  <c r="CO142" s="44"/>
      <c r="CP142" s="44"/>
      <c r="CQ142" s="44"/>
      <c r="CR142" s="44"/>
      <c r="CS142" s="44"/>
      <c r="CT142" s="44"/>
      <c r="CU142" s="44"/>
      <c r="CV142" s="44"/>
      <c r="CW142" s="44"/>
      <c r="CX142" s="44"/>
      <c r="CY142" s="44"/>
      <c r="CZ142" s="44"/>
      <c r="DA142" s="44"/>
      <c r="DB142" s="44"/>
      <c r="DC142" s="44"/>
      <c r="DD142" s="44"/>
      <c r="DE142" s="44"/>
      <c r="DF142" s="44"/>
      <c r="DG142" s="44"/>
      <c r="DH142" s="44"/>
      <c r="DI142" s="44"/>
      <c r="DJ142" s="44"/>
      <c r="DK142" s="44"/>
      <c r="DL142" s="44"/>
      <c r="DM142" s="44"/>
      <c r="DN142" s="44"/>
      <c r="DO142" s="44"/>
      <c r="DP142" s="44"/>
      <c r="DQ142" s="44"/>
      <c r="DR142" s="44"/>
      <c r="DS142" s="44"/>
      <c r="DT142" s="44"/>
      <c r="DU142" s="44"/>
      <c r="DV142" s="44"/>
      <c r="DW142" s="44"/>
      <c r="DX142" s="44"/>
      <c r="DY142" s="44"/>
      <c r="DZ142" s="44"/>
      <c r="EA142" s="44"/>
      <c r="EB142" s="44"/>
      <c r="EC142" s="44"/>
      <c r="ED142" s="44"/>
      <c r="EE142" s="44"/>
      <c r="EF142" s="44"/>
      <c r="EG142" s="44"/>
      <c r="EH142" s="44"/>
      <c r="EI142" s="44"/>
    </row>
    <row r="143" spans="1:139" x14ac:dyDescent="0.2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  <c r="CO143" s="44"/>
      <c r="CP143" s="44"/>
      <c r="CQ143" s="44"/>
      <c r="CR143" s="44"/>
      <c r="CS143" s="44"/>
      <c r="CT143" s="44"/>
      <c r="CU143" s="44"/>
      <c r="CV143" s="44"/>
      <c r="CW143" s="44"/>
      <c r="CX143" s="44"/>
      <c r="CY143" s="44"/>
      <c r="CZ143" s="44"/>
      <c r="DA143" s="44"/>
      <c r="DB143" s="44"/>
      <c r="DC143" s="44"/>
      <c r="DD143" s="44"/>
      <c r="DE143" s="44"/>
      <c r="DF143" s="44"/>
      <c r="DG143" s="44"/>
      <c r="DH143" s="44"/>
      <c r="DI143" s="44"/>
      <c r="DJ143" s="44"/>
      <c r="DK143" s="44"/>
      <c r="DL143" s="44"/>
      <c r="DM143" s="44"/>
      <c r="DN143" s="44"/>
      <c r="DO143" s="44"/>
      <c r="DP143" s="44"/>
      <c r="DQ143" s="44"/>
      <c r="DR143" s="44"/>
      <c r="DS143" s="44"/>
      <c r="DT143" s="44"/>
      <c r="DU143" s="44"/>
      <c r="DV143" s="44"/>
      <c r="DW143" s="44"/>
      <c r="DX143" s="44"/>
      <c r="DY143" s="44"/>
      <c r="DZ143" s="44"/>
      <c r="EA143" s="44"/>
      <c r="EB143" s="44"/>
      <c r="EC143" s="44"/>
      <c r="ED143" s="44"/>
      <c r="EE143" s="44"/>
      <c r="EF143" s="44"/>
      <c r="EG143" s="44"/>
      <c r="EH143" s="44"/>
      <c r="EI143" s="44"/>
    </row>
    <row r="144" spans="1:139" x14ac:dyDescent="0.2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  <c r="CO144" s="44"/>
      <c r="CP144" s="44"/>
      <c r="CQ144" s="44"/>
      <c r="CR144" s="44"/>
      <c r="CS144" s="44"/>
      <c r="CT144" s="44"/>
      <c r="CU144" s="44"/>
      <c r="CV144" s="44"/>
      <c r="CW144" s="44"/>
      <c r="CX144" s="44"/>
      <c r="CY144" s="44"/>
      <c r="CZ144" s="44"/>
      <c r="DA144" s="44"/>
      <c r="DB144" s="44"/>
      <c r="DC144" s="44"/>
      <c r="DD144" s="44"/>
      <c r="DE144" s="44"/>
      <c r="DF144" s="44"/>
      <c r="DG144" s="44"/>
      <c r="DH144" s="44"/>
      <c r="DI144" s="44"/>
      <c r="DJ144" s="44"/>
      <c r="DK144" s="44"/>
      <c r="DL144" s="44"/>
      <c r="DM144" s="44"/>
      <c r="DN144" s="44"/>
      <c r="DO144" s="44"/>
      <c r="DP144" s="44"/>
      <c r="DQ144" s="44"/>
      <c r="DR144" s="44"/>
      <c r="DS144" s="44"/>
      <c r="DT144" s="44"/>
      <c r="DU144" s="44"/>
      <c r="DV144" s="44"/>
      <c r="DW144" s="44"/>
      <c r="DX144" s="44"/>
      <c r="DY144" s="44"/>
      <c r="DZ144" s="44"/>
      <c r="EA144" s="44"/>
      <c r="EB144" s="44"/>
      <c r="EC144" s="44"/>
      <c r="ED144" s="44"/>
      <c r="EE144" s="44"/>
      <c r="EF144" s="44"/>
      <c r="EG144" s="44"/>
      <c r="EH144" s="44"/>
      <c r="EI144" s="44"/>
    </row>
    <row r="145" spans="1:139" x14ac:dyDescent="0.2">
      <c r="A145" s="44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  <c r="EH145" s="44"/>
      <c r="EI145" s="44"/>
    </row>
    <row r="146" spans="1:139" x14ac:dyDescent="0.2">
      <c r="A146" s="44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J146" s="44"/>
      <c r="CK146" s="44"/>
      <c r="CL146" s="44"/>
      <c r="CM146" s="44"/>
      <c r="CN146" s="44"/>
      <c r="CO146" s="44"/>
      <c r="CP146" s="44"/>
      <c r="CQ146" s="44"/>
      <c r="CR146" s="44"/>
      <c r="CS146" s="44"/>
      <c r="CT146" s="44"/>
      <c r="CU146" s="44"/>
      <c r="CV146" s="44"/>
      <c r="CW146" s="44"/>
      <c r="CX146" s="44"/>
      <c r="CY146" s="44"/>
      <c r="CZ146" s="44"/>
      <c r="DA146" s="44"/>
      <c r="DB146" s="44"/>
      <c r="DC146" s="44"/>
      <c r="DD146" s="44"/>
      <c r="DE146" s="44"/>
      <c r="DF146" s="44"/>
      <c r="DG146" s="44"/>
      <c r="DH146" s="44"/>
      <c r="DI146" s="44"/>
      <c r="DJ146" s="44"/>
      <c r="DK146" s="44"/>
      <c r="DL146" s="44"/>
      <c r="DM146" s="44"/>
      <c r="DN146" s="44"/>
      <c r="DO146" s="44"/>
      <c r="DP146" s="44"/>
      <c r="DQ146" s="44"/>
      <c r="DR146" s="44"/>
      <c r="DS146" s="44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44"/>
      <c r="EE146" s="44"/>
      <c r="EF146" s="44"/>
      <c r="EG146" s="44"/>
      <c r="EH146" s="44"/>
      <c r="EI146" s="44"/>
    </row>
    <row r="147" spans="1:139" x14ac:dyDescent="0.2">
      <c r="A147" s="44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44"/>
      <c r="EI147" s="44"/>
    </row>
    <row r="148" spans="1:139" x14ac:dyDescent="0.2">
      <c r="A148" s="44"/>
      <c r="B148" s="44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44"/>
      <c r="EI148" s="44"/>
    </row>
    <row r="149" spans="1:139" x14ac:dyDescent="0.2">
      <c r="A149" s="44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44"/>
      <c r="EI149" s="44"/>
    </row>
    <row r="150" spans="1:139" x14ac:dyDescent="0.2">
      <c r="A150" s="44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44"/>
      <c r="EI150" s="44"/>
    </row>
    <row r="151" spans="1:139" x14ac:dyDescent="0.2">
      <c r="A151" s="44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  <c r="EH151" s="44"/>
      <c r="EI151" s="44"/>
    </row>
    <row r="152" spans="1:139" x14ac:dyDescent="0.2">
      <c r="A152" s="44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4"/>
      <c r="EE152" s="44"/>
      <c r="EF152" s="44"/>
      <c r="EG152" s="44"/>
      <c r="EH152" s="44"/>
      <c r="EI152" s="44"/>
    </row>
    <row r="153" spans="1:139" x14ac:dyDescent="0.2">
      <c r="A153" s="44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44"/>
      <c r="EI153" s="44"/>
    </row>
    <row r="154" spans="1:139" x14ac:dyDescent="0.2">
      <c r="A154" s="44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</row>
    <row r="155" spans="1:139" x14ac:dyDescent="0.2">
      <c r="A155" s="44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44"/>
      <c r="EI155" s="44"/>
    </row>
    <row r="156" spans="1:139" x14ac:dyDescent="0.2">
      <c r="A156" s="44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44"/>
      <c r="EI156" s="44"/>
    </row>
    <row r="157" spans="1:139" x14ac:dyDescent="0.2">
      <c r="A157" s="44"/>
      <c r="B157" s="44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44"/>
      <c r="EI157" s="44"/>
    </row>
    <row r="158" spans="1:139" x14ac:dyDescent="0.2">
      <c r="A158" s="44"/>
      <c r="B158" s="44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44"/>
      <c r="EI158" s="44"/>
    </row>
    <row r="159" spans="1:139" x14ac:dyDescent="0.2">
      <c r="A159" s="44"/>
      <c r="B159" s="44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  <c r="EH159" s="44"/>
      <c r="EI159" s="44"/>
    </row>
    <row r="160" spans="1:139" x14ac:dyDescent="0.2">
      <c r="A160" s="44"/>
      <c r="B160" s="44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4"/>
      <c r="EE160" s="44"/>
      <c r="EF160" s="44"/>
      <c r="EG160" s="44"/>
      <c r="EH160" s="44"/>
      <c r="EI160" s="44"/>
    </row>
    <row r="161" spans="1:139" x14ac:dyDescent="0.2">
      <c r="A161" s="44"/>
      <c r="B161" s="44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  <c r="EH161" s="44"/>
      <c r="EI161" s="44"/>
    </row>
    <row r="162" spans="1:139" x14ac:dyDescent="0.2">
      <c r="A162" s="44"/>
      <c r="B162" s="44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</row>
    <row r="163" spans="1:139" x14ac:dyDescent="0.2">
      <c r="A163" s="44"/>
      <c r="B163" s="44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</row>
    <row r="164" spans="1:139" x14ac:dyDescent="0.2">
      <c r="A164" s="44"/>
      <c r="B164" s="44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</row>
    <row r="165" spans="1:139" x14ac:dyDescent="0.2">
      <c r="A165" s="44"/>
      <c r="B165" s="44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  <c r="EH165" s="44"/>
      <c r="EI165" s="44"/>
    </row>
    <row r="166" spans="1:139" x14ac:dyDescent="0.2">
      <c r="A166" s="44"/>
      <c r="B166" s="44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  <c r="CM166" s="44"/>
      <c r="CN166" s="44"/>
      <c r="CO166" s="44"/>
      <c r="CP166" s="44"/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4"/>
      <c r="DG166" s="44"/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4"/>
      <c r="EE166" s="44"/>
      <c r="EF166" s="44"/>
      <c r="EG166" s="44"/>
      <c r="EH166" s="44"/>
      <c r="EI166" s="44"/>
    </row>
    <row r="167" spans="1:139" x14ac:dyDescent="0.2">
      <c r="A167" s="44"/>
      <c r="B167" s="44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</row>
    <row r="168" spans="1:139" x14ac:dyDescent="0.2">
      <c r="A168" s="44"/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</row>
    <row r="169" spans="1:139" x14ac:dyDescent="0.2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</row>
    <row r="170" spans="1:139" x14ac:dyDescent="0.2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</row>
    <row r="171" spans="1:139" x14ac:dyDescent="0.2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  <c r="CM171" s="44"/>
      <c r="CN171" s="44"/>
      <c r="CO171" s="44"/>
      <c r="CP171" s="44"/>
      <c r="CQ171" s="44"/>
      <c r="CR171" s="44"/>
      <c r="CS171" s="44"/>
      <c r="CT171" s="44"/>
      <c r="CU171" s="44"/>
      <c r="CV171" s="44"/>
      <c r="CW171" s="44"/>
      <c r="CX171" s="44"/>
      <c r="CY171" s="44"/>
      <c r="CZ171" s="44"/>
      <c r="DA171" s="44"/>
      <c r="DB171" s="44"/>
      <c r="DC171" s="44"/>
      <c r="DD171" s="44"/>
      <c r="DE171" s="44"/>
      <c r="DF171" s="44"/>
      <c r="DG171" s="44"/>
      <c r="DH171" s="44"/>
      <c r="DI171" s="44"/>
      <c r="DJ171" s="44"/>
      <c r="DK171" s="44"/>
      <c r="DL171" s="44"/>
      <c r="DM171" s="44"/>
      <c r="DN171" s="44"/>
      <c r="DO171" s="44"/>
      <c r="DP171" s="44"/>
      <c r="DQ171" s="44"/>
      <c r="DR171" s="44"/>
      <c r="DS171" s="44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4"/>
      <c r="EE171" s="44"/>
      <c r="EF171" s="44"/>
      <c r="EG171" s="44"/>
      <c r="EH171" s="44"/>
      <c r="EI171" s="44"/>
    </row>
    <row r="172" spans="1:139" x14ac:dyDescent="0.2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  <c r="EH172" s="44"/>
      <c r="EI172" s="44"/>
    </row>
    <row r="173" spans="1:139" x14ac:dyDescent="0.2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  <c r="CM173" s="44"/>
      <c r="CN173" s="44"/>
      <c r="CO173" s="44"/>
      <c r="CP173" s="44"/>
      <c r="CQ173" s="44"/>
      <c r="CR173" s="44"/>
      <c r="CS173" s="44"/>
      <c r="CT173" s="44"/>
      <c r="CU173" s="44"/>
      <c r="CV173" s="44"/>
      <c r="CW173" s="44"/>
      <c r="CX173" s="44"/>
      <c r="CY173" s="44"/>
      <c r="CZ173" s="44"/>
      <c r="DA173" s="44"/>
      <c r="DB173" s="44"/>
      <c r="DC173" s="44"/>
      <c r="DD173" s="44"/>
      <c r="DE173" s="44"/>
      <c r="DF173" s="44"/>
      <c r="DG173" s="44"/>
      <c r="DH173" s="44"/>
      <c r="DI173" s="44"/>
      <c r="DJ173" s="44"/>
      <c r="DK173" s="44"/>
      <c r="DL173" s="44"/>
      <c r="DM173" s="44"/>
      <c r="DN173" s="44"/>
      <c r="DO173" s="44"/>
      <c r="DP173" s="44"/>
      <c r="DQ173" s="44"/>
      <c r="DR173" s="44"/>
      <c r="DS173" s="44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4"/>
      <c r="EE173" s="44"/>
      <c r="EF173" s="44"/>
      <c r="EG173" s="44"/>
      <c r="EH173" s="44"/>
      <c r="EI173" s="44"/>
    </row>
    <row r="174" spans="1:139" x14ac:dyDescent="0.2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  <c r="EH174" s="44"/>
      <c r="EI174" s="44"/>
    </row>
    <row r="175" spans="1:139" x14ac:dyDescent="0.2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  <c r="CB175" s="44"/>
      <c r="CC175" s="44"/>
      <c r="CD175" s="44"/>
      <c r="CE175" s="44"/>
      <c r="CF175" s="44"/>
      <c r="CG175" s="44"/>
      <c r="CH175" s="44"/>
      <c r="CI175" s="44"/>
      <c r="CJ175" s="44"/>
      <c r="CK175" s="44"/>
      <c r="CL175" s="44"/>
      <c r="CM175" s="44"/>
      <c r="CN175" s="44"/>
      <c r="CO175" s="44"/>
      <c r="CP175" s="44"/>
      <c r="CQ175" s="44"/>
      <c r="CR175" s="44"/>
      <c r="CS175" s="44"/>
      <c r="CT175" s="44"/>
      <c r="CU175" s="44"/>
      <c r="CV175" s="44"/>
      <c r="CW175" s="44"/>
      <c r="CX175" s="44"/>
      <c r="CY175" s="44"/>
      <c r="CZ175" s="44"/>
      <c r="DA175" s="44"/>
      <c r="DB175" s="44"/>
      <c r="DC175" s="44"/>
      <c r="DD175" s="44"/>
      <c r="DE175" s="44"/>
      <c r="DF175" s="44"/>
      <c r="DG175" s="44"/>
      <c r="DH175" s="44"/>
      <c r="DI175" s="44"/>
      <c r="DJ175" s="44"/>
      <c r="DK175" s="44"/>
      <c r="DL175" s="44"/>
      <c r="DM175" s="44"/>
      <c r="DN175" s="44"/>
      <c r="DO175" s="44"/>
      <c r="DP175" s="44"/>
      <c r="DQ175" s="44"/>
      <c r="DR175" s="44"/>
      <c r="DS175" s="44"/>
      <c r="DT175" s="44"/>
      <c r="DU175" s="44"/>
      <c r="DV175" s="44"/>
      <c r="DW175" s="44"/>
      <c r="DX175" s="44"/>
      <c r="DY175" s="44"/>
      <c r="DZ175" s="44"/>
      <c r="EA175" s="44"/>
      <c r="EB175" s="44"/>
      <c r="EC175" s="44"/>
      <c r="ED175" s="44"/>
      <c r="EE175" s="44"/>
      <c r="EF175" s="44"/>
      <c r="EG175" s="44"/>
      <c r="EH175" s="44"/>
      <c r="EI175" s="44"/>
    </row>
    <row r="176" spans="1:139" x14ac:dyDescent="0.2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4"/>
      <c r="DG176" s="44"/>
      <c r="DH176" s="44"/>
      <c r="DI176" s="44"/>
      <c r="DJ176" s="44"/>
      <c r="DK176" s="44"/>
      <c r="DL176" s="44"/>
      <c r="DM176" s="44"/>
      <c r="DN176" s="44"/>
      <c r="DO176" s="44"/>
      <c r="DP176" s="44"/>
      <c r="DQ176" s="44"/>
      <c r="DR176" s="44"/>
      <c r="DS176" s="44"/>
      <c r="DT176" s="44"/>
      <c r="DU176" s="44"/>
      <c r="DV176" s="44"/>
      <c r="DW176" s="44"/>
      <c r="DX176" s="44"/>
      <c r="DY176" s="44"/>
      <c r="DZ176" s="44"/>
      <c r="EA176" s="44"/>
      <c r="EB176" s="44"/>
      <c r="EC176" s="44"/>
      <c r="ED176" s="44"/>
      <c r="EE176" s="44"/>
      <c r="EF176" s="44"/>
      <c r="EG176" s="44"/>
      <c r="EH176" s="44"/>
      <c r="EI176" s="44"/>
    </row>
    <row r="177" spans="1:139" x14ac:dyDescent="0.2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  <c r="BS177" s="44"/>
      <c r="BT177" s="44"/>
      <c r="BU177" s="44"/>
      <c r="BV177" s="44"/>
      <c r="BW177" s="44"/>
      <c r="BX177" s="44"/>
      <c r="BY177" s="44"/>
      <c r="BZ177" s="44"/>
      <c r="CA177" s="44"/>
      <c r="CB177" s="44"/>
      <c r="CC177" s="44"/>
      <c r="CD177" s="44"/>
      <c r="CE177" s="44"/>
      <c r="CF177" s="44"/>
      <c r="CG177" s="44"/>
      <c r="CH177" s="44"/>
      <c r="CI177" s="44"/>
      <c r="CJ177" s="44"/>
      <c r="CK177" s="44"/>
      <c r="CL177" s="44"/>
      <c r="CM177" s="44"/>
      <c r="CN177" s="44"/>
      <c r="CO177" s="44"/>
      <c r="CP177" s="44"/>
      <c r="CQ177" s="44"/>
      <c r="CR177" s="44"/>
      <c r="CS177" s="44"/>
      <c r="CT177" s="44"/>
      <c r="CU177" s="44"/>
      <c r="CV177" s="44"/>
      <c r="CW177" s="44"/>
      <c r="CX177" s="44"/>
      <c r="CY177" s="44"/>
      <c r="CZ177" s="44"/>
      <c r="DA177" s="44"/>
      <c r="DB177" s="44"/>
      <c r="DC177" s="44"/>
      <c r="DD177" s="44"/>
      <c r="DE177" s="44"/>
      <c r="DF177" s="44"/>
      <c r="DG177" s="44"/>
      <c r="DH177" s="44"/>
      <c r="DI177" s="44"/>
      <c r="DJ177" s="44"/>
      <c r="DK177" s="44"/>
      <c r="DL177" s="44"/>
      <c r="DM177" s="44"/>
      <c r="DN177" s="44"/>
      <c r="DO177" s="44"/>
      <c r="DP177" s="44"/>
      <c r="DQ177" s="44"/>
      <c r="DR177" s="44"/>
      <c r="DS177" s="44"/>
      <c r="DT177" s="44"/>
      <c r="DU177" s="44"/>
      <c r="DV177" s="44"/>
      <c r="DW177" s="44"/>
      <c r="DX177" s="44"/>
      <c r="DY177" s="44"/>
      <c r="DZ177" s="44"/>
      <c r="EA177" s="44"/>
      <c r="EB177" s="44"/>
      <c r="EC177" s="44"/>
      <c r="ED177" s="44"/>
      <c r="EE177" s="44"/>
      <c r="EF177" s="44"/>
      <c r="EG177" s="44"/>
      <c r="EH177" s="44"/>
      <c r="EI177" s="44"/>
    </row>
    <row r="178" spans="1:139" x14ac:dyDescent="0.2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4"/>
      <c r="CO178" s="44"/>
      <c r="CP178" s="44"/>
      <c r="CQ178" s="44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4"/>
      <c r="DC178" s="44"/>
      <c r="DD178" s="44"/>
      <c r="DE178" s="44"/>
      <c r="DF178" s="44"/>
      <c r="DG178" s="44"/>
      <c r="DH178" s="44"/>
      <c r="DI178" s="44"/>
      <c r="DJ178" s="44"/>
      <c r="DK178" s="44"/>
      <c r="DL178" s="44"/>
      <c r="DM178" s="44"/>
      <c r="DN178" s="44"/>
      <c r="DO178" s="44"/>
      <c r="DP178" s="44"/>
      <c r="DQ178" s="44"/>
      <c r="DR178" s="44"/>
      <c r="DS178" s="44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4"/>
      <c r="EE178" s="44"/>
      <c r="EF178" s="44"/>
      <c r="EG178" s="44"/>
      <c r="EH178" s="44"/>
      <c r="EI178" s="44"/>
    </row>
    <row r="179" spans="1:139" x14ac:dyDescent="0.2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44"/>
      <c r="BR179" s="44"/>
      <c r="BS179" s="44"/>
      <c r="BT179" s="44"/>
      <c r="BU179" s="44"/>
      <c r="BV179" s="44"/>
      <c r="BW179" s="44"/>
      <c r="BX179" s="44"/>
      <c r="BY179" s="44"/>
      <c r="BZ179" s="44"/>
      <c r="CA179" s="44"/>
      <c r="CB179" s="44"/>
      <c r="CC179" s="44"/>
      <c r="CD179" s="44"/>
      <c r="CE179" s="44"/>
      <c r="CF179" s="44"/>
      <c r="CG179" s="44"/>
      <c r="CH179" s="44"/>
      <c r="CI179" s="44"/>
      <c r="CJ179" s="44"/>
      <c r="CK179" s="44"/>
      <c r="CL179" s="44"/>
      <c r="CM179" s="44"/>
      <c r="CN179" s="44"/>
      <c r="CO179" s="44"/>
      <c r="CP179" s="44"/>
      <c r="CQ179" s="44"/>
      <c r="CR179" s="44"/>
      <c r="CS179" s="44"/>
      <c r="CT179" s="44"/>
      <c r="CU179" s="44"/>
      <c r="CV179" s="44"/>
      <c r="CW179" s="44"/>
      <c r="CX179" s="44"/>
      <c r="CY179" s="44"/>
      <c r="CZ179" s="44"/>
      <c r="DA179" s="44"/>
      <c r="DB179" s="44"/>
      <c r="DC179" s="44"/>
      <c r="DD179" s="44"/>
      <c r="DE179" s="44"/>
      <c r="DF179" s="44"/>
      <c r="DG179" s="44"/>
      <c r="DH179" s="44"/>
      <c r="DI179" s="44"/>
      <c r="DJ179" s="44"/>
      <c r="DK179" s="44"/>
      <c r="DL179" s="44"/>
      <c r="DM179" s="44"/>
      <c r="DN179" s="44"/>
      <c r="DO179" s="44"/>
      <c r="DP179" s="44"/>
      <c r="DQ179" s="44"/>
      <c r="DR179" s="44"/>
      <c r="DS179" s="44"/>
      <c r="DT179" s="44"/>
      <c r="DU179" s="44"/>
      <c r="DV179" s="44"/>
      <c r="DW179" s="44"/>
      <c r="DX179" s="44"/>
      <c r="DY179" s="44"/>
      <c r="DZ179" s="44"/>
      <c r="EA179" s="44"/>
      <c r="EB179" s="44"/>
      <c r="EC179" s="44"/>
      <c r="ED179" s="44"/>
      <c r="EE179" s="44"/>
      <c r="EF179" s="44"/>
      <c r="EG179" s="44"/>
      <c r="EH179" s="44"/>
      <c r="EI179" s="44"/>
    </row>
    <row r="180" spans="1:139" x14ac:dyDescent="0.2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  <c r="CM180" s="44"/>
      <c r="CN180" s="44"/>
      <c r="CO180" s="44"/>
      <c r="CP180" s="44"/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4"/>
      <c r="DG180" s="44"/>
      <c r="DH180" s="44"/>
      <c r="DI180" s="44"/>
      <c r="DJ180" s="44"/>
      <c r="DK180" s="44"/>
      <c r="DL180" s="44"/>
      <c r="DM180" s="44"/>
      <c r="DN180" s="44"/>
      <c r="DO180" s="44"/>
      <c r="DP180" s="44"/>
      <c r="DQ180" s="44"/>
      <c r="DR180" s="44"/>
      <c r="DS180" s="44"/>
      <c r="DT180" s="44"/>
      <c r="DU180" s="44"/>
      <c r="DV180" s="44"/>
      <c r="DW180" s="44"/>
      <c r="DX180" s="44"/>
      <c r="DY180" s="44"/>
      <c r="DZ180" s="44"/>
      <c r="EA180" s="44"/>
      <c r="EB180" s="44"/>
      <c r="EC180" s="44"/>
      <c r="ED180" s="44"/>
      <c r="EE180" s="44"/>
      <c r="EF180" s="44"/>
      <c r="EG180" s="44"/>
      <c r="EH180" s="44"/>
      <c r="EI180" s="44"/>
    </row>
    <row r="181" spans="1:139" x14ac:dyDescent="0.2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  <c r="BS181" s="44"/>
      <c r="BT181" s="44"/>
      <c r="BU181" s="44"/>
      <c r="BV181" s="44"/>
      <c r="BW181" s="44"/>
      <c r="BX181" s="44"/>
      <c r="BY181" s="44"/>
      <c r="BZ181" s="44"/>
      <c r="CA181" s="44"/>
      <c r="CB181" s="44"/>
      <c r="CC181" s="44"/>
      <c r="CD181" s="44"/>
      <c r="CE181" s="44"/>
      <c r="CF181" s="44"/>
      <c r="CG181" s="44"/>
      <c r="CH181" s="44"/>
      <c r="CI181" s="44"/>
      <c r="CJ181" s="44"/>
      <c r="CK181" s="44"/>
      <c r="CL181" s="44"/>
      <c r="CM181" s="44"/>
      <c r="CN181" s="44"/>
      <c r="CO181" s="44"/>
      <c r="CP181" s="44"/>
      <c r="CQ181" s="44"/>
      <c r="CR181" s="44"/>
      <c r="CS181" s="44"/>
      <c r="CT181" s="44"/>
      <c r="CU181" s="44"/>
      <c r="CV181" s="44"/>
      <c r="CW181" s="44"/>
      <c r="CX181" s="44"/>
      <c r="CY181" s="44"/>
      <c r="CZ181" s="44"/>
      <c r="DA181" s="44"/>
      <c r="DB181" s="44"/>
      <c r="DC181" s="44"/>
      <c r="DD181" s="44"/>
      <c r="DE181" s="44"/>
      <c r="DF181" s="44"/>
      <c r="DG181" s="44"/>
      <c r="DH181" s="44"/>
      <c r="DI181" s="44"/>
      <c r="DJ181" s="44"/>
      <c r="DK181" s="44"/>
      <c r="DL181" s="44"/>
      <c r="DM181" s="44"/>
      <c r="DN181" s="44"/>
      <c r="DO181" s="44"/>
      <c r="DP181" s="44"/>
      <c r="DQ181" s="44"/>
      <c r="DR181" s="44"/>
      <c r="DS181" s="44"/>
      <c r="DT181" s="44"/>
      <c r="DU181" s="44"/>
      <c r="DV181" s="44"/>
      <c r="DW181" s="44"/>
      <c r="DX181" s="44"/>
      <c r="DY181" s="44"/>
      <c r="DZ181" s="44"/>
      <c r="EA181" s="44"/>
      <c r="EB181" s="44"/>
      <c r="EC181" s="44"/>
      <c r="ED181" s="44"/>
      <c r="EE181" s="44"/>
      <c r="EF181" s="44"/>
      <c r="EG181" s="44"/>
      <c r="EH181" s="44"/>
      <c r="EI181" s="44"/>
    </row>
    <row r="182" spans="1:139" x14ac:dyDescent="0.2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44"/>
      <c r="CV182" s="44"/>
      <c r="CW182" s="44"/>
      <c r="CX182" s="44"/>
      <c r="CY182" s="44"/>
      <c r="CZ182" s="44"/>
      <c r="DA182" s="44"/>
      <c r="DB182" s="44"/>
      <c r="DC182" s="44"/>
      <c r="DD182" s="44"/>
      <c r="DE182" s="44"/>
      <c r="DF182" s="44"/>
      <c r="DG182" s="44"/>
      <c r="DH182" s="44"/>
      <c r="DI182" s="44"/>
      <c r="DJ182" s="44"/>
      <c r="DK182" s="44"/>
      <c r="DL182" s="44"/>
      <c r="DM182" s="44"/>
      <c r="DN182" s="44"/>
      <c r="DO182" s="44"/>
      <c r="DP182" s="44"/>
      <c r="DQ182" s="44"/>
      <c r="DR182" s="44"/>
      <c r="DS182" s="44"/>
      <c r="DT182" s="44"/>
      <c r="DU182" s="44"/>
      <c r="DV182" s="44"/>
      <c r="DW182" s="44"/>
      <c r="DX182" s="44"/>
      <c r="DY182" s="44"/>
      <c r="DZ182" s="44"/>
      <c r="EA182" s="44"/>
      <c r="EB182" s="44"/>
      <c r="EC182" s="44"/>
      <c r="ED182" s="44"/>
      <c r="EE182" s="44"/>
      <c r="EF182" s="44"/>
      <c r="EG182" s="44"/>
      <c r="EH182" s="44"/>
      <c r="EI182" s="44"/>
    </row>
    <row r="183" spans="1:139" x14ac:dyDescent="0.2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44"/>
      <c r="BR183" s="44"/>
      <c r="BS183" s="44"/>
      <c r="BT183" s="44"/>
      <c r="BU183" s="44"/>
      <c r="BV183" s="44"/>
      <c r="BW183" s="44"/>
      <c r="BX183" s="44"/>
      <c r="BY183" s="44"/>
      <c r="BZ183" s="44"/>
      <c r="CA183" s="44"/>
      <c r="CB183" s="44"/>
      <c r="CC183" s="44"/>
      <c r="CD183" s="44"/>
      <c r="CE183" s="44"/>
      <c r="CF183" s="44"/>
      <c r="CG183" s="44"/>
      <c r="CH183" s="44"/>
      <c r="CI183" s="44"/>
      <c r="CJ183" s="44"/>
      <c r="CK183" s="44"/>
      <c r="CL183" s="44"/>
      <c r="CM183" s="44"/>
      <c r="CN183" s="44"/>
      <c r="CO183" s="44"/>
      <c r="CP183" s="44"/>
      <c r="CQ183" s="44"/>
      <c r="CR183" s="44"/>
      <c r="CS183" s="44"/>
      <c r="CT183" s="44"/>
      <c r="CU183" s="44"/>
      <c r="CV183" s="44"/>
      <c r="CW183" s="44"/>
      <c r="CX183" s="44"/>
      <c r="CY183" s="44"/>
      <c r="CZ183" s="44"/>
      <c r="DA183" s="44"/>
      <c r="DB183" s="44"/>
      <c r="DC183" s="44"/>
      <c r="DD183" s="44"/>
      <c r="DE183" s="44"/>
      <c r="DF183" s="44"/>
      <c r="DG183" s="44"/>
      <c r="DH183" s="44"/>
      <c r="DI183" s="44"/>
      <c r="DJ183" s="44"/>
      <c r="DK183" s="44"/>
      <c r="DL183" s="44"/>
      <c r="DM183" s="44"/>
      <c r="DN183" s="44"/>
      <c r="DO183" s="44"/>
      <c r="DP183" s="44"/>
      <c r="DQ183" s="44"/>
      <c r="DR183" s="44"/>
      <c r="DS183" s="44"/>
      <c r="DT183" s="44"/>
      <c r="DU183" s="44"/>
      <c r="DV183" s="44"/>
      <c r="DW183" s="44"/>
      <c r="DX183" s="44"/>
      <c r="DY183" s="44"/>
      <c r="DZ183" s="44"/>
      <c r="EA183" s="44"/>
      <c r="EB183" s="44"/>
      <c r="EC183" s="44"/>
      <c r="ED183" s="44"/>
      <c r="EE183" s="44"/>
      <c r="EF183" s="44"/>
      <c r="EG183" s="44"/>
      <c r="EH183" s="44"/>
      <c r="EI183" s="44"/>
    </row>
    <row r="184" spans="1:139" x14ac:dyDescent="0.2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  <c r="CM184" s="44"/>
      <c r="CN184" s="44"/>
      <c r="CO184" s="44"/>
      <c r="CP184" s="44"/>
      <c r="CQ184" s="44"/>
      <c r="CR184" s="44"/>
      <c r="CS184" s="44"/>
      <c r="CT184" s="44"/>
      <c r="CU184" s="44"/>
      <c r="CV184" s="44"/>
      <c r="CW184" s="44"/>
      <c r="CX184" s="44"/>
      <c r="CY184" s="44"/>
      <c r="CZ184" s="44"/>
      <c r="DA184" s="44"/>
      <c r="DB184" s="44"/>
      <c r="DC184" s="44"/>
      <c r="DD184" s="44"/>
      <c r="DE184" s="44"/>
      <c r="DF184" s="44"/>
      <c r="DG184" s="44"/>
      <c r="DH184" s="44"/>
      <c r="DI184" s="44"/>
      <c r="DJ184" s="44"/>
      <c r="DK184" s="44"/>
      <c r="DL184" s="44"/>
      <c r="DM184" s="44"/>
      <c r="DN184" s="44"/>
      <c r="DO184" s="44"/>
      <c r="DP184" s="44"/>
      <c r="DQ184" s="44"/>
      <c r="DR184" s="44"/>
      <c r="DS184" s="44"/>
      <c r="DT184" s="44"/>
      <c r="DU184" s="44"/>
      <c r="DV184" s="44"/>
      <c r="DW184" s="44"/>
      <c r="DX184" s="44"/>
      <c r="DY184" s="44"/>
      <c r="DZ184" s="44"/>
      <c r="EA184" s="44"/>
      <c r="EB184" s="44"/>
      <c r="EC184" s="44"/>
      <c r="ED184" s="44"/>
      <c r="EE184" s="44"/>
      <c r="EF184" s="44"/>
      <c r="EG184" s="44"/>
      <c r="EH184" s="44"/>
      <c r="EI184" s="44"/>
    </row>
    <row r="185" spans="1:139" x14ac:dyDescent="0.2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  <c r="CB185" s="44"/>
      <c r="CC185" s="44"/>
      <c r="CD185" s="44"/>
      <c r="CE185" s="44"/>
      <c r="CF185" s="44"/>
      <c r="CG185" s="44"/>
      <c r="CH185" s="44"/>
      <c r="CI185" s="44"/>
      <c r="CJ185" s="44"/>
      <c r="CK185" s="44"/>
      <c r="CL185" s="44"/>
      <c r="CM185" s="44"/>
      <c r="CN185" s="44"/>
      <c r="CO185" s="44"/>
      <c r="CP185" s="44"/>
      <c r="CQ185" s="44"/>
      <c r="CR185" s="44"/>
      <c r="CS185" s="44"/>
      <c r="CT185" s="44"/>
      <c r="CU185" s="44"/>
      <c r="CV185" s="44"/>
      <c r="CW185" s="44"/>
      <c r="CX185" s="44"/>
      <c r="CY185" s="44"/>
      <c r="CZ185" s="44"/>
      <c r="DA185" s="44"/>
      <c r="DB185" s="44"/>
      <c r="DC185" s="44"/>
      <c r="DD185" s="44"/>
      <c r="DE185" s="44"/>
      <c r="DF185" s="44"/>
      <c r="DG185" s="44"/>
      <c r="DH185" s="44"/>
      <c r="DI185" s="44"/>
      <c r="DJ185" s="44"/>
      <c r="DK185" s="44"/>
      <c r="DL185" s="44"/>
      <c r="DM185" s="44"/>
      <c r="DN185" s="44"/>
      <c r="DO185" s="44"/>
      <c r="DP185" s="44"/>
      <c r="DQ185" s="44"/>
      <c r="DR185" s="44"/>
      <c r="DS185" s="44"/>
      <c r="DT185" s="44"/>
      <c r="DU185" s="44"/>
      <c r="DV185" s="44"/>
      <c r="DW185" s="44"/>
      <c r="DX185" s="44"/>
      <c r="DY185" s="44"/>
      <c r="DZ185" s="44"/>
      <c r="EA185" s="44"/>
      <c r="EB185" s="44"/>
      <c r="EC185" s="44"/>
      <c r="ED185" s="44"/>
      <c r="EE185" s="44"/>
      <c r="EF185" s="44"/>
      <c r="EG185" s="44"/>
      <c r="EH185" s="44"/>
      <c r="EI185" s="44"/>
    </row>
    <row r="186" spans="1:139" x14ac:dyDescent="0.2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  <c r="CM186" s="44"/>
      <c r="CN186" s="44"/>
      <c r="CO186" s="44"/>
      <c r="CP186" s="44"/>
      <c r="CQ186" s="44"/>
      <c r="CR186" s="44"/>
      <c r="CS186" s="44"/>
      <c r="CT186" s="44"/>
      <c r="CU186" s="44"/>
      <c r="CV186" s="44"/>
      <c r="CW186" s="44"/>
      <c r="CX186" s="44"/>
      <c r="CY186" s="44"/>
      <c r="CZ186" s="44"/>
      <c r="DA186" s="44"/>
      <c r="DB186" s="44"/>
      <c r="DC186" s="44"/>
      <c r="DD186" s="44"/>
      <c r="DE186" s="44"/>
      <c r="DF186" s="44"/>
      <c r="DG186" s="44"/>
      <c r="DH186" s="44"/>
      <c r="DI186" s="44"/>
      <c r="DJ186" s="44"/>
      <c r="DK186" s="44"/>
      <c r="DL186" s="44"/>
      <c r="DM186" s="44"/>
      <c r="DN186" s="44"/>
      <c r="DO186" s="44"/>
      <c r="DP186" s="44"/>
      <c r="DQ186" s="44"/>
      <c r="DR186" s="44"/>
      <c r="DS186" s="44"/>
      <c r="DT186" s="44"/>
      <c r="DU186" s="44"/>
      <c r="DV186" s="44"/>
      <c r="DW186" s="44"/>
      <c r="DX186" s="44"/>
      <c r="DY186" s="44"/>
      <c r="DZ186" s="44"/>
      <c r="EA186" s="44"/>
      <c r="EB186" s="44"/>
      <c r="EC186" s="44"/>
      <c r="ED186" s="44"/>
      <c r="EE186" s="44"/>
      <c r="EF186" s="44"/>
      <c r="EG186" s="44"/>
      <c r="EH186" s="44"/>
      <c r="EI186" s="44"/>
    </row>
    <row r="187" spans="1:139" x14ac:dyDescent="0.2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44"/>
      <c r="BR187" s="44"/>
      <c r="BS187" s="44"/>
      <c r="BT187" s="44"/>
      <c r="BU187" s="44"/>
      <c r="BV187" s="44"/>
      <c r="BW187" s="44"/>
      <c r="BX187" s="44"/>
      <c r="BY187" s="44"/>
      <c r="BZ187" s="44"/>
      <c r="CA187" s="44"/>
      <c r="CB187" s="44"/>
      <c r="CC187" s="44"/>
      <c r="CD187" s="44"/>
      <c r="CE187" s="44"/>
      <c r="CF187" s="44"/>
      <c r="CG187" s="44"/>
      <c r="CH187" s="44"/>
      <c r="CI187" s="44"/>
      <c r="CJ187" s="44"/>
      <c r="CK187" s="44"/>
      <c r="CL187" s="44"/>
      <c r="CM187" s="44"/>
      <c r="CN187" s="44"/>
      <c r="CO187" s="44"/>
      <c r="CP187" s="44"/>
      <c r="CQ187" s="44"/>
      <c r="CR187" s="44"/>
      <c r="CS187" s="44"/>
      <c r="CT187" s="44"/>
      <c r="CU187" s="44"/>
      <c r="CV187" s="44"/>
      <c r="CW187" s="44"/>
      <c r="CX187" s="44"/>
      <c r="CY187" s="44"/>
      <c r="CZ187" s="44"/>
      <c r="DA187" s="44"/>
      <c r="DB187" s="44"/>
      <c r="DC187" s="44"/>
      <c r="DD187" s="44"/>
      <c r="DE187" s="44"/>
      <c r="DF187" s="44"/>
      <c r="DG187" s="44"/>
      <c r="DH187" s="44"/>
      <c r="DI187" s="44"/>
      <c r="DJ187" s="44"/>
      <c r="DK187" s="44"/>
      <c r="DL187" s="44"/>
      <c r="DM187" s="44"/>
      <c r="DN187" s="44"/>
      <c r="DO187" s="44"/>
      <c r="DP187" s="44"/>
      <c r="DQ187" s="44"/>
      <c r="DR187" s="44"/>
      <c r="DS187" s="44"/>
      <c r="DT187" s="44"/>
      <c r="DU187" s="44"/>
      <c r="DV187" s="44"/>
      <c r="DW187" s="44"/>
      <c r="DX187" s="44"/>
      <c r="DY187" s="44"/>
      <c r="DZ187" s="44"/>
      <c r="EA187" s="44"/>
      <c r="EB187" s="44"/>
      <c r="EC187" s="44"/>
      <c r="ED187" s="44"/>
      <c r="EE187" s="44"/>
      <c r="EF187" s="44"/>
      <c r="EG187" s="44"/>
      <c r="EH187" s="44"/>
      <c r="EI187" s="44"/>
    </row>
    <row r="188" spans="1:139" x14ac:dyDescent="0.2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  <c r="CM188" s="44"/>
      <c r="CN188" s="44"/>
      <c r="CO188" s="44"/>
      <c r="CP188" s="44"/>
      <c r="CQ188" s="44"/>
      <c r="CR188" s="44"/>
      <c r="CS188" s="44"/>
      <c r="CT188" s="44"/>
      <c r="CU188" s="44"/>
      <c r="CV188" s="44"/>
      <c r="CW188" s="44"/>
      <c r="CX188" s="44"/>
      <c r="CY188" s="44"/>
      <c r="CZ188" s="44"/>
      <c r="DA188" s="44"/>
      <c r="DB188" s="44"/>
      <c r="DC188" s="44"/>
      <c r="DD188" s="44"/>
      <c r="DE188" s="44"/>
      <c r="DF188" s="44"/>
      <c r="DG188" s="44"/>
      <c r="DH188" s="44"/>
      <c r="DI188" s="44"/>
      <c r="DJ188" s="44"/>
      <c r="DK188" s="44"/>
      <c r="DL188" s="44"/>
      <c r="DM188" s="44"/>
      <c r="DN188" s="44"/>
      <c r="DO188" s="44"/>
      <c r="DP188" s="44"/>
      <c r="DQ188" s="44"/>
      <c r="DR188" s="44"/>
      <c r="DS188" s="44"/>
      <c r="DT188" s="44"/>
      <c r="DU188" s="44"/>
      <c r="DV188" s="44"/>
      <c r="DW188" s="44"/>
      <c r="DX188" s="44"/>
      <c r="DY188" s="44"/>
      <c r="DZ188" s="44"/>
      <c r="EA188" s="44"/>
      <c r="EB188" s="44"/>
      <c r="EC188" s="44"/>
      <c r="ED188" s="44"/>
      <c r="EE188" s="44"/>
      <c r="EF188" s="44"/>
      <c r="EG188" s="44"/>
      <c r="EH188" s="44"/>
      <c r="EI188" s="44"/>
    </row>
    <row r="189" spans="1:139" x14ac:dyDescent="0.2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44"/>
      <c r="BR189" s="44"/>
      <c r="BS189" s="44"/>
      <c r="BT189" s="44"/>
      <c r="BU189" s="44"/>
      <c r="BV189" s="44"/>
      <c r="BW189" s="44"/>
      <c r="BX189" s="44"/>
      <c r="BY189" s="44"/>
      <c r="BZ189" s="44"/>
      <c r="CA189" s="44"/>
      <c r="CB189" s="44"/>
      <c r="CC189" s="44"/>
      <c r="CD189" s="44"/>
      <c r="CE189" s="44"/>
      <c r="CF189" s="44"/>
      <c r="CG189" s="44"/>
      <c r="CH189" s="44"/>
      <c r="CI189" s="44"/>
      <c r="CJ189" s="44"/>
      <c r="CK189" s="44"/>
      <c r="CL189" s="44"/>
      <c r="CM189" s="44"/>
      <c r="CN189" s="44"/>
      <c r="CO189" s="44"/>
      <c r="CP189" s="44"/>
      <c r="CQ189" s="44"/>
      <c r="CR189" s="44"/>
      <c r="CS189" s="44"/>
      <c r="CT189" s="44"/>
      <c r="CU189" s="44"/>
      <c r="CV189" s="44"/>
      <c r="CW189" s="44"/>
      <c r="CX189" s="44"/>
      <c r="CY189" s="44"/>
      <c r="CZ189" s="44"/>
      <c r="DA189" s="44"/>
      <c r="DB189" s="44"/>
      <c r="DC189" s="44"/>
      <c r="DD189" s="44"/>
      <c r="DE189" s="44"/>
      <c r="DF189" s="44"/>
      <c r="DG189" s="44"/>
      <c r="DH189" s="44"/>
      <c r="DI189" s="44"/>
      <c r="DJ189" s="44"/>
      <c r="DK189" s="44"/>
      <c r="DL189" s="44"/>
      <c r="DM189" s="44"/>
      <c r="DN189" s="44"/>
      <c r="DO189" s="44"/>
      <c r="DP189" s="44"/>
      <c r="DQ189" s="44"/>
      <c r="DR189" s="44"/>
      <c r="DS189" s="44"/>
      <c r="DT189" s="44"/>
      <c r="DU189" s="44"/>
      <c r="DV189" s="44"/>
      <c r="DW189" s="44"/>
      <c r="DX189" s="44"/>
      <c r="DY189" s="44"/>
      <c r="DZ189" s="44"/>
      <c r="EA189" s="44"/>
      <c r="EB189" s="44"/>
      <c r="EC189" s="44"/>
      <c r="ED189" s="44"/>
      <c r="EE189" s="44"/>
      <c r="EF189" s="44"/>
      <c r="EG189" s="44"/>
      <c r="EH189" s="44"/>
      <c r="EI189" s="44"/>
    </row>
    <row r="190" spans="1:139" x14ac:dyDescent="0.2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  <c r="CM190" s="44"/>
      <c r="CN190" s="44"/>
      <c r="CO190" s="44"/>
      <c r="CP190" s="44"/>
      <c r="CQ190" s="44"/>
      <c r="CR190" s="44"/>
      <c r="CS190" s="44"/>
      <c r="CT190" s="44"/>
      <c r="CU190" s="44"/>
      <c r="CV190" s="44"/>
      <c r="CW190" s="44"/>
      <c r="CX190" s="44"/>
      <c r="CY190" s="44"/>
      <c r="CZ190" s="44"/>
      <c r="DA190" s="44"/>
      <c r="DB190" s="44"/>
      <c r="DC190" s="44"/>
      <c r="DD190" s="44"/>
      <c r="DE190" s="44"/>
      <c r="DF190" s="44"/>
      <c r="DG190" s="44"/>
      <c r="DH190" s="44"/>
      <c r="DI190" s="44"/>
      <c r="DJ190" s="44"/>
      <c r="DK190" s="44"/>
      <c r="DL190" s="44"/>
      <c r="DM190" s="44"/>
      <c r="DN190" s="44"/>
      <c r="DO190" s="44"/>
      <c r="DP190" s="44"/>
      <c r="DQ190" s="44"/>
      <c r="DR190" s="44"/>
      <c r="DS190" s="44"/>
      <c r="DT190" s="44"/>
      <c r="DU190" s="44"/>
      <c r="DV190" s="44"/>
      <c r="DW190" s="44"/>
      <c r="DX190" s="44"/>
      <c r="DY190" s="44"/>
      <c r="DZ190" s="44"/>
      <c r="EA190" s="44"/>
      <c r="EB190" s="44"/>
      <c r="EC190" s="44"/>
      <c r="ED190" s="44"/>
      <c r="EE190" s="44"/>
      <c r="EF190" s="44"/>
      <c r="EG190" s="44"/>
      <c r="EH190" s="44"/>
      <c r="EI190" s="44"/>
    </row>
    <row r="191" spans="1:139" x14ac:dyDescent="0.2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44"/>
      <c r="BR191" s="44"/>
      <c r="BS191" s="44"/>
      <c r="BT191" s="44"/>
      <c r="BU191" s="44"/>
      <c r="BV191" s="44"/>
      <c r="BW191" s="44"/>
      <c r="BX191" s="44"/>
      <c r="BY191" s="44"/>
      <c r="BZ191" s="44"/>
      <c r="CA191" s="44"/>
      <c r="CB191" s="44"/>
      <c r="CC191" s="44"/>
      <c r="CD191" s="44"/>
      <c r="CE191" s="44"/>
      <c r="CF191" s="44"/>
      <c r="CG191" s="44"/>
      <c r="CH191" s="44"/>
      <c r="CI191" s="44"/>
      <c r="CJ191" s="44"/>
      <c r="CK191" s="44"/>
      <c r="CL191" s="44"/>
      <c r="CM191" s="44"/>
      <c r="CN191" s="44"/>
      <c r="CO191" s="44"/>
      <c r="CP191" s="44"/>
      <c r="CQ191" s="44"/>
      <c r="CR191" s="44"/>
      <c r="CS191" s="44"/>
      <c r="CT191" s="44"/>
      <c r="CU191" s="44"/>
      <c r="CV191" s="44"/>
      <c r="CW191" s="44"/>
      <c r="CX191" s="44"/>
      <c r="CY191" s="44"/>
      <c r="CZ191" s="44"/>
      <c r="DA191" s="44"/>
      <c r="DB191" s="44"/>
      <c r="DC191" s="44"/>
      <c r="DD191" s="44"/>
      <c r="DE191" s="44"/>
      <c r="DF191" s="44"/>
      <c r="DG191" s="44"/>
      <c r="DH191" s="44"/>
      <c r="DI191" s="44"/>
      <c r="DJ191" s="44"/>
      <c r="DK191" s="44"/>
      <c r="DL191" s="44"/>
      <c r="DM191" s="44"/>
      <c r="DN191" s="44"/>
      <c r="DO191" s="44"/>
      <c r="DP191" s="44"/>
      <c r="DQ191" s="44"/>
      <c r="DR191" s="44"/>
      <c r="DS191" s="44"/>
      <c r="DT191" s="44"/>
      <c r="DU191" s="44"/>
      <c r="DV191" s="44"/>
      <c r="DW191" s="44"/>
      <c r="DX191" s="44"/>
      <c r="DY191" s="44"/>
      <c r="DZ191" s="44"/>
      <c r="EA191" s="44"/>
      <c r="EB191" s="44"/>
      <c r="EC191" s="44"/>
      <c r="ED191" s="44"/>
      <c r="EE191" s="44"/>
      <c r="EF191" s="44"/>
      <c r="EG191" s="44"/>
      <c r="EH191" s="44"/>
      <c r="EI191" s="44"/>
    </row>
    <row r="192" spans="1:139" x14ac:dyDescent="0.2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  <c r="CM192" s="44"/>
      <c r="CN192" s="44"/>
      <c r="CO192" s="44"/>
      <c r="CP192" s="44"/>
      <c r="CQ192" s="44"/>
      <c r="CR192" s="44"/>
      <c r="CS192" s="44"/>
      <c r="CT192" s="44"/>
      <c r="CU192" s="44"/>
      <c r="CV192" s="44"/>
      <c r="CW192" s="44"/>
      <c r="CX192" s="44"/>
      <c r="CY192" s="44"/>
      <c r="CZ192" s="44"/>
      <c r="DA192" s="44"/>
      <c r="DB192" s="44"/>
      <c r="DC192" s="44"/>
      <c r="DD192" s="44"/>
      <c r="DE192" s="44"/>
      <c r="DF192" s="44"/>
      <c r="DG192" s="44"/>
      <c r="DH192" s="44"/>
      <c r="DI192" s="44"/>
      <c r="DJ192" s="44"/>
      <c r="DK192" s="44"/>
      <c r="DL192" s="44"/>
      <c r="DM192" s="44"/>
      <c r="DN192" s="44"/>
      <c r="DO192" s="44"/>
      <c r="DP192" s="44"/>
      <c r="DQ192" s="44"/>
      <c r="DR192" s="44"/>
      <c r="DS192" s="44"/>
      <c r="DT192" s="44"/>
      <c r="DU192" s="44"/>
      <c r="DV192" s="44"/>
      <c r="DW192" s="44"/>
      <c r="DX192" s="44"/>
      <c r="DY192" s="44"/>
      <c r="DZ192" s="44"/>
      <c r="EA192" s="44"/>
      <c r="EB192" s="44"/>
      <c r="EC192" s="44"/>
      <c r="ED192" s="44"/>
      <c r="EE192" s="44"/>
      <c r="EF192" s="44"/>
      <c r="EG192" s="44"/>
      <c r="EH192" s="44"/>
      <c r="EI192" s="44"/>
    </row>
    <row r="193" spans="1:139" x14ac:dyDescent="0.2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44"/>
      <c r="BR193" s="44"/>
      <c r="BS193" s="44"/>
      <c r="BT193" s="44"/>
      <c r="BU193" s="44"/>
      <c r="BV193" s="44"/>
      <c r="BW193" s="44"/>
      <c r="BX193" s="44"/>
      <c r="BY193" s="44"/>
      <c r="BZ193" s="44"/>
      <c r="CA193" s="44"/>
      <c r="CB193" s="44"/>
      <c r="CC193" s="44"/>
      <c r="CD193" s="44"/>
      <c r="CE193" s="44"/>
      <c r="CF193" s="44"/>
      <c r="CG193" s="44"/>
      <c r="CH193" s="44"/>
      <c r="CI193" s="44"/>
      <c r="CJ193" s="44"/>
      <c r="CK193" s="44"/>
      <c r="CL193" s="44"/>
      <c r="CM193" s="44"/>
      <c r="CN193" s="44"/>
      <c r="CO193" s="44"/>
      <c r="CP193" s="44"/>
      <c r="CQ193" s="44"/>
      <c r="CR193" s="44"/>
      <c r="CS193" s="44"/>
      <c r="CT193" s="44"/>
      <c r="CU193" s="44"/>
      <c r="CV193" s="44"/>
      <c r="CW193" s="44"/>
      <c r="CX193" s="44"/>
      <c r="CY193" s="44"/>
      <c r="CZ193" s="44"/>
      <c r="DA193" s="44"/>
      <c r="DB193" s="44"/>
      <c r="DC193" s="44"/>
      <c r="DD193" s="44"/>
      <c r="DE193" s="44"/>
      <c r="DF193" s="44"/>
      <c r="DG193" s="44"/>
      <c r="DH193" s="44"/>
      <c r="DI193" s="44"/>
      <c r="DJ193" s="44"/>
      <c r="DK193" s="44"/>
      <c r="DL193" s="44"/>
      <c r="DM193" s="44"/>
      <c r="DN193" s="44"/>
      <c r="DO193" s="44"/>
      <c r="DP193" s="44"/>
      <c r="DQ193" s="44"/>
      <c r="DR193" s="44"/>
      <c r="DS193" s="44"/>
      <c r="DT193" s="44"/>
      <c r="DU193" s="44"/>
      <c r="DV193" s="44"/>
      <c r="DW193" s="44"/>
      <c r="DX193" s="44"/>
      <c r="DY193" s="44"/>
      <c r="DZ193" s="44"/>
      <c r="EA193" s="44"/>
      <c r="EB193" s="44"/>
      <c r="EC193" s="44"/>
      <c r="ED193" s="44"/>
      <c r="EE193" s="44"/>
      <c r="EF193" s="44"/>
      <c r="EG193" s="44"/>
      <c r="EH193" s="44"/>
      <c r="EI193" s="44"/>
    </row>
    <row r="194" spans="1:139" x14ac:dyDescent="0.2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4"/>
      <c r="CO194" s="44"/>
      <c r="CP194" s="44"/>
      <c r="CQ194" s="44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4"/>
      <c r="DC194" s="44"/>
      <c r="DD194" s="44"/>
      <c r="DE194" s="44"/>
      <c r="DF194" s="44"/>
      <c r="DG194" s="44"/>
      <c r="DH194" s="44"/>
      <c r="DI194" s="44"/>
      <c r="DJ194" s="44"/>
      <c r="DK194" s="44"/>
      <c r="DL194" s="44"/>
      <c r="DM194" s="44"/>
      <c r="DN194" s="44"/>
      <c r="DO194" s="44"/>
      <c r="DP194" s="44"/>
      <c r="DQ194" s="44"/>
      <c r="DR194" s="44"/>
      <c r="DS194" s="44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4"/>
      <c r="EE194" s="44"/>
      <c r="EF194" s="44"/>
      <c r="EG194" s="44"/>
      <c r="EH194" s="44"/>
      <c r="EI194" s="44"/>
    </row>
    <row r="195" spans="1:139" x14ac:dyDescent="0.2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44"/>
      <c r="BR195" s="44"/>
      <c r="BS195" s="44"/>
      <c r="BT195" s="44"/>
      <c r="BU195" s="44"/>
      <c r="BV195" s="44"/>
      <c r="BW195" s="44"/>
      <c r="BX195" s="44"/>
      <c r="BY195" s="44"/>
      <c r="BZ195" s="44"/>
      <c r="CA195" s="44"/>
      <c r="CB195" s="44"/>
      <c r="CC195" s="44"/>
      <c r="CD195" s="44"/>
      <c r="CE195" s="44"/>
      <c r="CF195" s="44"/>
      <c r="CG195" s="44"/>
      <c r="CH195" s="44"/>
      <c r="CI195" s="44"/>
      <c r="CJ195" s="44"/>
      <c r="CK195" s="44"/>
      <c r="CL195" s="44"/>
      <c r="CM195" s="44"/>
      <c r="CN195" s="44"/>
      <c r="CO195" s="44"/>
      <c r="CP195" s="44"/>
      <c r="CQ195" s="44"/>
      <c r="CR195" s="44"/>
      <c r="CS195" s="44"/>
      <c r="CT195" s="44"/>
      <c r="CU195" s="44"/>
      <c r="CV195" s="44"/>
      <c r="CW195" s="44"/>
      <c r="CX195" s="44"/>
      <c r="CY195" s="44"/>
      <c r="CZ195" s="44"/>
      <c r="DA195" s="44"/>
      <c r="DB195" s="44"/>
      <c r="DC195" s="44"/>
      <c r="DD195" s="44"/>
      <c r="DE195" s="44"/>
      <c r="DF195" s="44"/>
      <c r="DG195" s="44"/>
      <c r="DH195" s="44"/>
      <c r="DI195" s="44"/>
      <c r="DJ195" s="44"/>
      <c r="DK195" s="44"/>
      <c r="DL195" s="44"/>
      <c r="DM195" s="44"/>
      <c r="DN195" s="44"/>
      <c r="DO195" s="44"/>
      <c r="DP195" s="44"/>
      <c r="DQ195" s="44"/>
      <c r="DR195" s="44"/>
      <c r="DS195" s="44"/>
      <c r="DT195" s="44"/>
      <c r="DU195" s="44"/>
      <c r="DV195" s="44"/>
      <c r="DW195" s="44"/>
      <c r="DX195" s="44"/>
      <c r="DY195" s="44"/>
      <c r="DZ195" s="44"/>
      <c r="EA195" s="44"/>
      <c r="EB195" s="44"/>
      <c r="EC195" s="44"/>
      <c r="ED195" s="44"/>
      <c r="EE195" s="44"/>
      <c r="EF195" s="44"/>
      <c r="EG195" s="44"/>
      <c r="EH195" s="44"/>
      <c r="EI195" s="44"/>
    </row>
    <row r="196" spans="1:139" x14ac:dyDescent="0.2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  <c r="CM196" s="44"/>
      <c r="CN196" s="44"/>
      <c r="CO196" s="44"/>
      <c r="CP196" s="44"/>
      <c r="CQ196" s="44"/>
      <c r="CR196" s="44"/>
      <c r="CS196" s="44"/>
      <c r="CT196" s="44"/>
      <c r="CU196" s="44"/>
      <c r="CV196" s="44"/>
      <c r="CW196" s="44"/>
      <c r="CX196" s="44"/>
      <c r="CY196" s="44"/>
      <c r="CZ196" s="44"/>
      <c r="DA196" s="44"/>
      <c r="DB196" s="44"/>
      <c r="DC196" s="44"/>
      <c r="DD196" s="44"/>
      <c r="DE196" s="44"/>
      <c r="DF196" s="44"/>
      <c r="DG196" s="44"/>
      <c r="DH196" s="44"/>
      <c r="DI196" s="44"/>
      <c r="DJ196" s="44"/>
      <c r="DK196" s="44"/>
      <c r="DL196" s="44"/>
      <c r="DM196" s="44"/>
      <c r="DN196" s="44"/>
      <c r="DO196" s="44"/>
      <c r="DP196" s="44"/>
      <c r="DQ196" s="44"/>
      <c r="DR196" s="44"/>
      <c r="DS196" s="44"/>
      <c r="DT196" s="44"/>
      <c r="DU196" s="44"/>
      <c r="DV196" s="44"/>
      <c r="DW196" s="44"/>
      <c r="DX196" s="44"/>
      <c r="DY196" s="44"/>
      <c r="DZ196" s="44"/>
      <c r="EA196" s="44"/>
      <c r="EB196" s="44"/>
      <c r="EC196" s="44"/>
      <c r="ED196" s="44"/>
      <c r="EE196" s="44"/>
      <c r="EF196" s="44"/>
      <c r="EG196" s="44"/>
      <c r="EH196" s="44"/>
      <c r="EI196" s="44"/>
    </row>
    <row r="197" spans="1:139" x14ac:dyDescent="0.2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44"/>
      <c r="BR197" s="44"/>
      <c r="BS197" s="44"/>
      <c r="BT197" s="44"/>
      <c r="BU197" s="44"/>
      <c r="BV197" s="44"/>
      <c r="BW197" s="44"/>
      <c r="BX197" s="44"/>
      <c r="BY197" s="44"/>
      <c r="BZ197" s="44"/>
      <c r="CA197" s="44"/>
      <c r="CB197" s="44"/>
      <c r="CC197" s="44"/>
      <c r="CD197" s="44"/>
      <c r="CE197" s="44"/>
      <c r="CF197" s="44"/>
      <c r="CG197" s="44"/>
      <c r="CH197" s="44"/>
      <c r="CI197" s="44"/>
      <c r="CJ197" s="44"/>
      <c r="CK197" s="44"/>
      <c r="CL197" s="44"/>
      <c r="CM197" s="44"/>
      <c r="CN197" s="44"/>
      <c r="CO197" s="44"/>
      <c r="CP197" s="44"/>
      <c r="CQ197" s="44"/>
      <c r="CR197" s="44"/>
      <c r="CS197" s="44"/>
      <c r="CT197" s="44"/>
      <c r="CU197" s="44"/>
      <c r="CV197" s="44"/>
      <c r="CW197" s="44"/>
      <c r="CX197" s="44"/>
      <c r="CY197" s="44"/>
      <c r="CZ197" s="44"/>
      <c r="DA197" s="44"/>
      <c r="DB197" s="44"/>
      <c r="DC197" s="44"/>
      <c r="DD197" s="44"/>
      <c r="DE197" s="44"/>
      <c r="DF197" s="44"/>
      <c r="DG197" s="44"/>
      <c r="DH197" s="44"/>
      <c r="DI197" s="44"/>
      <c r="DJ197" s="44"/>
      <c r="DK197" s="44"/>
      <c r="DL197" s="44"/>
      <c r="DM197" s="44"/>
      <c r="DN197" s="44"/>
      <c r="DO197" s="44"/>
      <c r="DP197" s="44"/>
      <c r="DQ197" s="44"/>
      <c r="DR197" s="44"/>
      <c r="DS197" s="44"/>
      <c r="DT197" s="44"/>
      <c r="DU197" s="44"/>
      <c r="DV197" s="44"/>
      <c r="DW197" s="44"/>
      <c r="DX197" s="44"/>
      <c r="DY197" s="44"/>
      <c r="DZ197" s="44"/>
      <c r="EA197" s="44"/>
      <c r="EB197" s="44"/>
      <c r="EC197" s="44"/>
      <c r="ED197" s="44"/>
      <c r="EE197" s="44"/>
      <c r="EF197" s="44"/>
      <c r="EG197" s="44"/>
      <c r="EH197" s="44"/>
      <c r="EI197" s="44"/>
    </row>
    <row r="198" spans="1:139" x14ac:dyDescent="0.2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4"/>
      <c r="CO198" s="44"/>
      <c r="CP198" s="44"/>
      <c r="CQ198" s="44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4"/>
      <c r="DC198" s="44"/>
      <c r="DD198" s="44"/>
      <c r="DE198" s="44"/>
      <c r="DF198" s="44"/>
      <c r="DG198" s="44"/>
      <c r="DH198" s="44"/>
      <c r="DI198" s="44"/>
      <c r="DJ198" s="44"/>
      <c r="DK198" s="44"/>
      <c r="DL198" s="44"/>
      <c r="DM198" s="44"/>
      <c r="DN198" s="44"/>
      <c r="DO198" s="44"/>
      <c r="DP198" s="44"/>
      <c r="DQ198" s="44"/>
      <c r="DR198" s="44"/>
      <c r="DS198" s="44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4"/>
      <c r="EE198" s="44"/>
      <c r="EF198" s="44"/>
      <c r="EG198" s="44"/>
      <c r="EH198" s="44"/>
      <c r="EI198" s="44"/>
    </row>
    <row r="199" spans="1:139" x14ac:dyDescent="0.2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44"/>
      <c r="BR199" s="44"/>
      <c r="BS199" s="44"/>
      <c r="BT199" s="44"/>
      <c r="BU199" s="44"/>
      <c r="BV199" s="44"/>
      <c r="BW199" s="44"/>
      <c r="BX199" s="44"/>
      <c r="BY199" s="44"/>
      <c r="BZ199" s="44"/>
      <c r="CA199" s="44"/>
      <c r="CB199" s="44"/>
      <c r="CC199" s="44"/>
      <c r="CD199" s="44"/>
      <c r="CE199" s="44"/>
      <c r="CF199" s="44"/>
      <c r="CG199" s="44"/>
      <c r="CH199" s="44"/>
      <c r="CI199" s="44"/>
      <c r="CJ199" s="44"/>
      <c r="CK199" s="44"/>
      <c r="CL199" s="44"/>
      <c r="CM199" s="44"/>
      <c r="CN199" s="44"/>
      <c r="CO199" s="44"/>
      <c r="CP199" s="44"/>
      <c r="CQ199" s="44"/>
      <c r="CR199" s="44"/>
      <c r="CS199" s="44"/>
      <c r="CT199" s="44"/>
      <c r="CU199" s="44"/>
      <c r="CV199" s="44"/>
      <c r="CW199" s="44"/>
      <c r="CX199" s="44"/>
      <c r="CY199" s="44"/>
      <c r="CZ199" s="44"/>
      <c r="DA199" s="44"/>
      <c r="DB199" s="44"/>
      <c r="DC199" s="44"/>
      <c r="DD199" s="44"/>
      <c r="DE199" s="44"/>
      <c r="DF199" s="44"/>
      <c r="DG199" s="44"/>
      <c r="DH199" s="44"/>
      <c r="DI199" s="44"/>
      <c r="DJ199" s="44"/>
      <c r="DK199" s="44"/>
      <c r="DL199" s="44"/>
      <c r="DM199" s="44"/>
      <c r="DN199" s="44"/>
      <c r="DO199" s="44"/>
      <c r="DP199" s="44"/>
      <c r="DQ199" s="44"/>
      <c r="DR199" s="44"/>
      <c r="DS199" s="44"/>
      <c r="DT199" s="44"/>
      <c r="DU199" s="44"/>
      <c r="DV199" s="44"/>
      <c r="DW199" s="44"/>
      <c r="DX199" s="44"/>
      <c r="DY199" s="44"/>
      <c r="DZ199" s="44"/>
      <c r="EA199" s="44"/>
      <c r="EB199" s="44"/>
      <c r="EC199" s="44"/>
      <c r="ED199" s="44"/>
      <c r="EE199" s="44"/>
      <c r="EF199" s="44"/>
      <c r="EG199" s="44"/>
      <c r="EH199" s="44"/>
      <c r="EI199" s="44"/>
    </row>
    <row r="200" spans="1:139" x14ac:dyDescent="0.2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  <c r="CM200" s="44"/>
      <c r="CN200" s="44"/>
      <c r="CO200" s="44"/>
      <c r="CP200" s="44"/>
      <c r="CQ200" s="44"/>
      <c r="CR200" s="44"/>
      <c r="CS200" s="44"/>
      <c r="CT200" s="44"/>
      <c r="CU200" s="44"/>
      <c r="CV200" s="44"/>
      <c r="CW200" s="44"/>
      <c r="CX200" s="44"/>
      <c r="CY200" s="44"/>
      <c r="CZ200" s="44"/>
      <c r="DA200" s="44"/>
      <c r="DB200" s="44"/>
      <c r="DC200" s="44"/>
      <c r="DD200" s="44"/>
      <c r="DE200" s="44"/>
      <c r="DF200" s="44"/>
      <c r="DG200" s="44"/>
      <c r="DH200" s="44"/>
      <c r="DI200" s="44"/>
      <c r="DJ200" s="44"/>
      <c r="DK200" s="44"/>
      <c r="DL200" s="44"/>
      <c r="DM200" s="44"/>
      <c r="DN200" s="44"/>
      <c r="DO200" s="44"/>
      <c r="DP200" s="44"/>
      <c r="DQ200" s="44"/>
      <c r="DR200" s="44"/>
      <c r="DS200" s="44"/>
      <c r="DT200" s="44"/>
      <c r="DU200" s="44"/>
      <c r="DV200" s="44"/>
      <c r="DW200" s="44"/>
      <c r="DX200" s="44"/>
      <c r="DY200" s="44"/>
      <c r="DZ200" s="44"/>
      <c r="EA200" s="44"/>
      <c r="EB200" s="44"/>
      <c r="EC200" s="44"/>
      <c r="ED200" s="44"/>
      <c r="EE200" s="44"/>
      <c r="EF200" s="44"/>
      <c r="EG200" s="44"/>
      <c r="EH200" s="44"/>
      <c r="EI200" s="44"/>
    </row>
    <row r="201" spans="1:139" x14ac:dyDescent="0.2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44"/>
      <c r="BR201" s="44"/>
      <c r="BS201" s="44"/>
      <c r="BT201" s="44"/>
      <c r="BU201" s="44"/>
      <c r="BV201" s="44"/>
      <c r="BW201" s="44"/>
      <c r="BX201" s="44"/>
      <c r="BY201" s="44"/>
      <c r="BZ201" s="44"/>
      <c r="CA201" s="44"/>
      <c r="CB201" s="44"/>
      <c r="CC201" s="44"/>
      <c r="CD201" s="44"/>
      <c r="CE201" s="44"/>
      <c r="CF201" s="44"/>
      <c r="CG201" s="44"/>
      <c r="CH201" s="44"/>
      <c r="CI201" s="44"/>
      <c r="CJ201" s="44"/>
      <c r="CK201" s="44"/>
      <c r="CL201" s="44"/>
      <c r="CM201" s="44"/>
      <c r="CN201" s="44"/>
      <c r="CO201" s="44"/>
      <c r="CP201" s="44"/>
      <c r="CQ201" s="44"/>
      <c r="CR201" s="44"/>
      <c r="CS201" s="44"/>
      <c r="CT201" s="44"/>
      <c r="CU201" s="44"/>
      <c r="CV201" s="44"/>
      <c r="CW201" s="44"/>
      <c r="CX201" s="44"/>
      <c r="CY201" s="44"/>
      <c r="CZ201" s="44"/>
      <c r="DA201" s="44"/>
      <c r="DB201" s="44"/>
      <c r="DC201" s="44"/>
      <c r="DD201" s="44"/>
      <c r="DE201" s="44"/>
      <c r="DF201" s="44"/>
      <c r="DG201" s="44"/>
      <c r="DH201" s="44"/>
      <c r="DI201" s="44"/>
      <c r="DJ201" s="44"/>
      <c r="DK201" s="44"/>
      <c r="DL201" s="44"/>
      <c r="DM201" s="44"/>
      <c r="DN201" s="44"/>
      <c r="DO201" s="44"/>
      <c r="DP201" s="44"/>
      <c r="DQ201" s="44"/>
      <c r="DR201" s="44"/>
      <c r="DS201" s="44"/>
      <c r="DT201" s="44"/>
      <c r="DU201" s="44"/>
      <c r="DV201" s="44"/>
      <c r="DW201" s="44"/>
      <c r="DX201" s="44"/>
      <c r="DY201" s="44"/>
      <c r="DZ201" s="44"/>
      <c r="EA201" s="44"/>
      <c r="EB201" s="44"/>
      <c r="EC201" s="44"/>
      <c r="ED201" s="44"/>
      <c r="EE201" s="44"/>
      <c r="EF201" s="44"/>
      <c r="EG201" s="44"/>
      <c r="EH201" s="44"/>
      <c r="EI201" s="44"/>
    </row>
    <row r="202" spans="1:139" x14ac:dyDescent="0.2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  <c r="CM202" s="44"/>
      <c r="CN202" s="44"/>
      <c r="CO202" s="44"/>
      <c r="CP202" s="44"/>
      <c r="CQ202" s="44"/>
      <c r="CR202" s="44"/>
      <c r="CS202" s="44"/>
      <c r="CT202" s="44"/>
      <c r="CU202" s="44"/>
      <c r="CV202" s="44"/>
      <c r="CW202" s="44"/>
      <c r="CX202" s="44"/>
      <c r="CY202" s="44"/>
      <c r="CZ202" s="44"/>
      <c r="DA202" s="44"/>
      <c r="DB202" s="44"/>
      <c r="DC202" s="44"/>
      <c r="DD202" s="44"/>
      <c r="DE202" s="44"/>
      <c r="DF202" s="44"/>
      <c r="DG202" s="44"/>
      <c r="DH202" s="44"/>
      <c r="DI202" s="44"/>
      <c r="DJ202" s="44"/>
      <c r="DK202" s="44"/>
      <c r="DL202" s="44"/>
      <c r="DM202" s="44"/>
      <c r="DN202" s="44"/>
      <c r="DO202" s="44"/>
      <c r="DP202" s="44"/>
      <c r="DQ202" s="44"/>
      <c r="DR202" s="44"/>
      <c r="DS202" s="44"/>
      <c r="DT202" s="44"/>
      <c r="DU202" s="44"/>
      <c r="DV202" s="44"/>
      <c r="DW202" s="44"/>
      <c r="DX202" s="44"/>
      <c r="DY202" s="44"/>
      <c r="DZ202" s="44"/>
      <c r="EA202" s="44"/>
      <c r="EB202" s="44"/>
      <c r="EC202" s="44"/>
      <c r="ED202" s="44"/>
      <c r="EE202" s="44"/>
      <c r="EF202" s="44"/>
      <c r="EG202" s="44"/>
      <c r="EH202" s="44"/>
      <c r="EI202" s="44"/>
    </row>
    <row r="203" spans="1:139" x14ac:dyDescent="0.2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  <c r="CB203" s="44"/>
      <c r="CC203" s="44"/>
      <c r="CD203" s="44"/>
      <c r="CE203" s="44"/>
      <c r="CF203" s="44"/>
      <c r="CG203" s="44"/>
      <c r="CH203" s="44"/>
      <c r="CI203" s="44"/>
      <c r="CJ203" s="44"/>
      <c r="CK203" s="44"/>
      <c r="CL203" s="44"/>
      <c r="CM203" s="44"/>
      <c r="CN203" s="44"/>
      <c r="CO203" s="44"/>
      <c r="CP203" s="44"/>
      <c r="CQ203" s="44"/>
      <c r="CR203" s="44"/>
      <c r="CS203" s="44"/>
      <c r="CT203" s="44"/>
      <c r="CU203" s="44"/>
      <c r="CV203" s="44"/>
      <c r="CW203" s="44"/>
      <c r="CX203" s="44"/>
      <c r="CY203" s="44"/>
      <c r="CZ203" s="44"/>
      <c r="DA203" s="44"/>
      <c r="DB203" s="44"/>
      <c r="DC203" s="44"/>
      <c r="DD203" s="44"/>
      <c r="DE203" s="44"/>
      <c r="DF203" s="44"/>
      <c r="DG203" s="44"/>
      <c r="DH203" s="44"/>
      <c r="DI203" s="44"/>
      <c r="DJ203" s="44"/>
      <c r="DK203" s="44"/>
      <c r="DL203" s="44"/>
      <c r="DM203" s="44"/>
      <c r="DN203" s="44"/>
      <c r="DO203" s="44"/>
      <c r="DP203" s="44"/>
      <c r="DQ203" s="44"/>
      <c r="DR203" s="44"/>
      <c r="DS203" s="44"/>
      <c r="DT203" s="44"/>
      <c r="DU203" s="44"/>
      <c r="DV203" s="44"/>
      <c r="DW203" s="44"/>
      <c r="DX203" s="44"/>
      <c r="DY203" s="44"/>
      <c r="DZ203" s="44"/>
      <c r="EA203" s="44"/>
      <c r="EB203" s="44"/>
      <c r="EC203" s="44"/>
      <c r="ED203" s="44"/>
      <c r="EE203" s="44"/>
      <c r="EF203" s="44"/>
      <c r="EG203" s="44"/>
      <c r="EH203" s="44"/>
      <c r="EI203" s="44"/>
    </row>
    <row r="204" spans="1:139" x14ac:dyDescent="0.2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  <c r="CM204" s="44"/>
      <c r="CN204" s="44"/>
      <c r="CO204" s="44"/>
      <c r="CP204" s="44"/>
      <c r="CQ204" s="44"/>
      <c r="CR204" s="44"/>
      <c r="CS204" s="44"/>
      <c r="CT204" s="44"/>
      <c r="CU204" s="44"/>
      <c r="CV204" s="44"/>
      <c r="CW204" s="44"/>
      <c r="CX204" s="44"/>
      <c r="CY204" s="44"/>
      <c r="CZ204" s="44"/>
      <c r="DA204" s="44"/>
      <c r="DB204" s="44"/>
      <c r="DC204" s="44"/>
      <c r="DD204" s="44"/>
      <c r="DE204" s="44"/>
      <c r="DF204" s="44"/>
      <c r="DG204" s="44"/>
      <c r="DH204" s="44"/>
      <c r="DI204" s="44"/>
      <c r="DJ204" s="44"/>
      <c r="DK204" s="44"/>
      <c r="DL204" s="44"/>
      <c r="DM204" s="44"/>
      <c r="DN204" s="44"/>
      <c r="DO204" s="44"/>
      <c r="DP204" s="44"/>
      <c r="DQ204" s="44"/>
      <c r="DR204" s="44"/>
      <c r="DS204" s="44"/>
      <c r="DT204" s="44"/>
      <c r="DU204" s="44"/>
      <c r="DV204" s="44"/>
      <c r="DW204" s="44"/>
      <c r="DX204" s="44"/>
      <c r="DY204" s="44"/>
      <c r="DZ204" s="44"/>
      <c r="EA204" s="44"/>
      <c r="EB204" s="44"/>
      <c r="EC204" s="44"/>
      <c r="ED204" s="44"/>
      <c r="EE204" s="44"/>
      <c r="EF204" s="44"/>
      <c r="EG204" s="44"/>
      <c r="EH204" s="44"/>
      <c r="EI204" s="44"/>
    </row>
    <row r="205" spans="1:139" x14ac:dyDescent="0.2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44"/>
      <c r="BR205" s="44"/>
      <c r="BS205" s="44"/>
      <c r="BT205" s="44"/>
      <c r="BU205" s="44"/>
      <c r="BV205" s="44"/>
      <c r="BW205" s="44"/>
      <c r="BX205" s="44"/>
      <c r="BY205" s="44"/>
      <c r="BZ205" s="44"/>
      <c r="CA205" s="44"/>
      <c r="CB205" s="44"/>
      <c r="CC205" s="44"/>
      <c r="CD205" s="44"/>
      <c r="CE205" s="44"/>
      <c r="CF205" s="44"/>
      <c r="CG205" s="44"/>
      <c r="CH205" s="44"/>
      <c r="CI205" s="44"/>
      <c r="CJ205" s="44"/>
      <c r="CK205" s="44"/>
      <c r="CL205" s="44"/>
      <c r="CM205" s="44"/>
      <c r="CN205" s="44"/>
      <c r="CO205" s="44"/>
      <c r="CP205" s="44"/>
      <c r="CQ205" s="44"/>
      <c r="CR205" s="44"/>
      <c r="CS205" s="44"/>
      <c r="CT205" s="44"/>
      <c r="CU205" s="44"/>
      <c r="CV205" s="44"/>
      <c r="CW205" s="44"/>
      <c r="CX205" s="44"/>
      <c r="CY205" s="44"/>
      <c r="CZ205" s="44"/>
      <c r="DA205" s="44"/>
      <c r="DB205" s="44"/>
      <c r="DC205" s="44"/>
      <c r="DD205" s="44"/>
      <c r="DE205" s="44"/>
      <c r="DF205" s="44"/>
      <c r="DG205" s="44"/>
      <c r="DH205" s="44"/>
      <c r="DI205" s="44"/>
      <c r="DJ205" s="44"/>
      <c r="DK205" s="44"/>
      <c r="DL205" s="44"/>
      <c r="DM205" s="44"/>
      <c r="DN205" s="44"/>
      <c r="DO205" s="44"/>
      <c r="DP205" s="44"/>
      <c r="DQ205" s="44"/>
      <c r="DR205" s="44"/>
      <c r="DS205" s="44"/>
      <c r="DT205" s="44"/>
      <c r="DU205" s="44"/>
      <c r="DV205" s="44"/>
      <c r="DW205" s="44"/>
      <c r="DX205" s="44"/>
      <c r="DY205" s="44"/>
      <c r="DZ205" s="44"/>
      <c r="EA205" s="44"/>
      <c r="EB205" s="44"/>
      <c r="EC205" s="44"/>
      <c r="ED205" s="44"/>
      <c r="EE205" s="44"/>
      <c r="EF205" s="44"/>
      <c r="EG205" s="44"/>
      <c r="EH205" s="44"/>
      <c r="EI205" s="44"/>
    </row>
    <row r="206" spans="1:139" x14ac:dyDescent="0.2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J206" s="44"/>
      <c r="CK206" s="44"/>
      <c r="CL206" s="44"/>
      <c r="CM206" s="44"/>
      <c r="CN206" s="44"/>
      <c r="CO206" s="44"/>
      <c r="CP206" s="44"/>
      <c r="CQ206" s="44"/>
      <c r="CR206" s="44"/>
      <c r="CS206" s="44"/>
      <c r="CT206" s="44"/>
      <c r="CU206" s="44"/>
      <c r="CV206" s="44"/>
      <c r="CW206" s="44"/>
      <c r="CX206" s="44"/>
      <c r="CY206" s="44"/>
      <c r="CZ206" s="44"/>
      <c r="DA206" s="44"/>
      <c r="DB206" s="44"/>
      <c r="DC206" s="44"/>
      <c r="DD206" s="44"/>
      <c r="DE206" s="44"/>
      <c r="DF206" s="44"/>
      <c r="DG206" s="44"/>
      <c r="DH206" s="44"/>
      <c r="DI206" s="44"/>
      <c r="DJ206" s="44"/>
      <c r="DK206" s="44"/>
      <c r="DL206" s="44"/>
      <c r="DM206" s="44"/>
      <c r="DN206" s="44"/>
      <c r="DO206" s="44"/>
      <c r="DP206" s="44"/>
      <c r="DQ206" s="44"/>
      <c r="DR206" s="44"/>
      <c r="DS206" s="44"/>
      <c r="DT206" s="44"/>
      <c r="DU206" s="44"/>
      <c r="DV206" s="44"/>
      <c r="DW206" s="44"/>
      <c r="DX206" s="44"/>
      <c r="DY206" s="44"/>
      <c r="DZ206" s="44"/>
      <c r="EA206" s="44"/>
      <c r="EB206" s="44"/>
      <c r="EC206" s="44"/>
      <c r="ED206" s="44"/>
      <c r="EE206" s="44"/>
      <c r="EF206" s="44"/>
      <c r="EG206" s="44"/>
      <c r="EH206" s="44"/>
      <c r="EI206" s="44"/>
    </row>
    <row r="207" spans="1:139" x14ac:dyDescent="0.2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J207" s="44"/>
      <c r="CK207" s="44"/>
      <c r="CL207" s="44"/>
      <c r="CM207" s="44"/>
      <c r="CN207" s="44"/>
      <c r="CO207" s="44"/>
      <c r="CP207" s="44"/>
      <c r="CQ207" s="44"/>
      <c r="CR207" s="44"/>
      <c r="CS207" s="44"/>
      <c r="CT207" s="44"/>
      <c r="CU207" s="44"/>
      <c r="CV207" s="44"/>
      <c r="CW207" s="44"/>
      <c r="CX207" s="44"/>
      <c r="CY207" s="44"/>
      <c r="CZ207" s="44"/>
      <c r="DA207" s="44"/>
      <c r="DB207" s="44"/>
      <c r="DC207" s="44"/>
      <c r="DD207" s="44"/>
      <c r="DE207" s="44"/>
      <c r="DF207" s="44"/>
      <c r="DG207" s="44"/>
      <c r="DH207" s="44"/>
      <c r="DI207" s="44"/>
      <c r="DJ207" s="44"/>
      <c r="DK207" s="44"/>
      <c r="DL207" s="44"/>
      <c r="DM207" s="44"/>
      <c r="DN207" s="44"/>
      <c r="DO207" s="44"/>
      <c r="DP207" s="44"/>
      <c r="DQ207" s="44"/>
      <c r="DR207" s="44"/>
      <c r="DS207" s="44"/>
      <c r="DT207" s="44"/>
      <c r="DU207" s="44"/>
      <c r="DV207" s="44"/>
      <c r="DW207" s="44"/>
      <c r="DX207" s="44"/>
      <c r="DY207" s="44"/>
      <c r="DZ207" s="44"/>
      <c r="EA207" s="44"/>
      <c r="EB207" s="44"/>
      <c r="EC207" s="44"/>
      <c r="ED207" s="44"/>
      <c r="EE207" s="44"/>
      <c r="EF207" s="44"/>
      <c r="EG207" s="44"/>
      <c r="EH207" s="44"/>
      <c r="EI207" s="44"/>
    </row>
    <row r="208" spans="1:139" x14ac:dyDescent="0.2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  <c r="CM208" s="44"/>
      <c r="CN208" s="44"/>
      <c r="CO208" s="44"/>
      <c r="CP208" s="44"/>
      <c r="CQ208" s="44"/>
      <c r="CR208" s="44"/>
      <c r="CS208" s="44"/>
      <c r="CT208" s="44"/>
      <c r="CU208" s="44"/>
      <c r="CV208" s="44"/>
      <c r="CW208" s="44"/>
      <c r="CX208" s="44"/>
      <c r="CY208" s="44"/>
      <c r="CZ208" s="44"/>
      <c r="DA208" s="44"/>
      <c r="DB208" s="44"/>
      <c r="DC208" s="44"/>
      <c r="DD208" s="44"/>
      <c r="DE208" s="44"/>
      <c r="DF208" s="44"/>
      <c r="DG208" s="44"/>
      <c r="DH208" s="44"/>
      <c r="DI208" s="44"/>
      <c r="DJ208" s="44"/>
      <c r="DK208" s="44"/>
      <c r="DL208" s="44"/>
      <c r="DM208" s="44"/>
      <c r="DN208" s="44"/>
      <c r="DO208" s="44"/>
      <c r="DP208" s="44"/>
      <c r="DQ208" s="44"/>
      <c r="DR208" s="44"/>
      <c r="DS208" s="44"/>
      <c r="DT208" s="44"/>
      <c r="DU208" s="44"/>
      <c r="DV208" s="44"/>
      <c r="DW208" s="44"/>
      <c r="DX208" s="44"/>
      <c r="DY208" s="44"/>
      <c r="DZ208" s="44"/>
      <c r="EA208" s="44"/>
      <c r="EB208" s="44"/>
      <c r="EC208" s="44"/>
      <c r="ED208" s="44"/>
      <c r="EE208" s="44"/>
      <c r="EF208" s="44"/>
      <c r="EG208" s="44"/>
      <c r="EH208" s="44"/>
      <c r="EI208" s="44"/>
    </row>
    <row r="209" spans="1:139" x14ac:dyDescent="0.2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44"/>
      <c r="BR209" s="44"/>
      <c r="BS209" s="44"/>
      <c r="BT209" s="44"/>
      <c r="BU209" s="44"/>
      <c r="BV209" s="44"/>
      <c r="BW209" s="44"/>
      <c r="BX209" s="44"/>
      <c r="BY209" s="44"/>
      <c r="BZ209" s="44"/>
      <c r="CA209" s="44"/>
      <c r="CB209" s="44"/>
      <c r="CC209" s="44"/>
      <c r="CD209" s="44"/>
      <c r="CE209" s="44"/>
      <c r="CF209" s="44"/>
      <c r="CG209" s="44"/>
      <c r="CH209" s="44"/>
      <c r="CI209" s="44"/>
      <c r="CJ209" s="44"/>
      <c r="CK209" s="44"/>
      <c r="CL209" s="44"/>
      <c r="CM209" s="44"/>
      <c r="CN209" s="44"/>
      <c r="CO209" s="44"/>
      <c r="CP209" s="44"/>
      <c r="CQ209" s="44"/>
      <c r="CR209" s="44"/>
      <c r="CS209" s="44"/>
      <c r="CT209" s="44"/>
      <c r="CU209" s="44"/>
      <c r="CV209" s="44"/>
      <c r="CW209" s="44"/>
      <c r="CX209" s="44"/>
      <c r="CY209" s="44"/>
      <c r="CZ209" s="44"/>
      <c r="DA209" s="44"/>
      <c r="DB209" s="44"/>
      <c r="DC209" s="44"/>
      <c r="DD209" s="44"/>
      <c r="DE209" s="44"/>
      <c r="DF209" s="44"/>
      <c r="DG209" s="44"/>
      <c r="DH209" s="44"/>
      <c r="DI209" s="44"/>
      <c r="DJ209" s="44"/>
      <c r="DK209" s="44"/>
      <c r="DL209" s="44"/>
      <c r="DM209" s="44"/>
      <c r="DN209" s="44"/>
      <c r="DO209" s="44"/>
      <c r="DP209" s="44"/>
      <c r="DQ209" s="44"/>
      <c r="DR209" s="44"/>
      <c r="DS209" s="44"/>
      <c r="DT209" s="44"/>
      <c r="DU209" s="44"/>
      <c r="DV209" s="44"/>
      <c r="DW209" s="44"/>
      <c r="DX209" s="44"/>
      <c r="DY209" s="44"/>
      <c r="DZ209" s="44"/>
      <c r="EA209" s="44"/>
      <c r="EB209" s="44"/>
      <c r="EC209" s="44"/>
      <c r="ED209" s="44"/>
      <c r="EE209" s="44"/>
      <c r="EF209" s="44"/>
      <c r="EG209" s="44"/>
      <c r="EH209" s="44"/>
      <c r="EI209" s="44"/>
    </row>
    <row r="210" spans="1:139" x14ac:dyDescent="0.2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  <c r="CM210" s="44"/>
      <c r="CN210" s="44"/>
      <c r="CO210" s="44"/>
      <c r="CP210" s="44"/>
      <c r="CQ210" s="44"/>
      <c r="CR210" s="44"/>
      <c r="CS210" s="44"/>
      <c r="CT210" s="44"/>
      <c r="CU210" s="44"/>
      <c r="CV210" s="44"/>
      <c r="CW210" s="44"/>
      <c r="CX210" s="44"/>
      <c r="CY210" s="44"/>
      <c r="CZ210" s="44"/>
      <c r="DA210" s="44"/>
      <c r="DB210" s="44"/>
      <c r="DC210" s="44"/>
      <c r="DD210" s="44"/>
      <c r="DE210" s="44"/>
      <c r="DF210" s="44"/>
      <c r="DG210" s="44"/>
      <c r="DH210" s="44"/>
      <c r="DI210" s="44"/>
      <c r="DJ210" s="44"/>
      <c r="DK210" s="44"/>
      <c r="DL210" s="44"/>
      <c r="DM210" s="44"/>
      <c r="DN210" s="44"/>
      <c r="DO210" s="44"/>
      <c r="DP210" s="44"/>
      <c r="DQ210" s="44"/>
      <c r="DR210" s="44"/>
      <c r="DS210" s="44"/>
      <c r="DT210" s="44"/>
      <c r="DU210" s="44"/>
      <c r="DV210" s="44"/>
      <c r="DW210" s="44"/>
      <c r="DX210" s="44"/>
      <c r="DY210" s="44"/>
      <c r="DZ210" s="44"/>
      <c r="EA210" s="44"/>
      <c r="EB210" s="44"/>
      <c r="EC210" s="44"/>
      <c r="ED210" s="44"/>
      <c r="EE210" s="44"/>
      <c r="EF210" s="44"/>
      <c r="EG210" s="44"/>
      <c r="EH210" s="44"/>
      <c r="EI210" s="44"/>
    </row>
    <row r="211" spans="1:139" x14ac:dyDescent="0.2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44"/>
      <c r="BR211" s="44"/>
      <c r="BS211" s="44"/>
      <c r="BT211" s="44"/>
      <c r="BU211" s="44"/>
      <c r="BV211" s="44"/>
      <c r="BW211" s="44"/>
      <c r="BX211" s="44"/>
      <c r="BY211" s="44"/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J211" s="44"/>
      <c r="CK211" s="44"/>
      <c r="CL211" s="44"/>
      <c r="CM211" s="44"/>
      <c r="CN211" s="44"/>
      <c r="CO211" s="44"/>
      <c r="CP211" s="44"/>
      <c r="CQ211" s="44"/>
      <c r="CR211" s="44"/>
      <c r="CS211" s="44"/>
      <c r="CT211" s="44"/>
      <c r="CU211" s="44"/>
      <c r="CV211" s="44"/>
      <c r="CW211" s="44"/>
      <c r="CX211" s="44"/>
      <c r="CY211" s="44"/>
      <c r="CZ211" s="44"/>
      <c r="DA211" s="44"/>
      <c r="DB211" s="44"/>
      <c r="DC211" s="44"/>
      <c r="DD211" s="44"/>
      <c r="DE211" s="44"/>
      <c r="DF211" s="44"/>
      <c r="DG211" s="44"/>
      <c r="DH211" s="44"/>
      <c r="DI211" s="44"/>
      <c r="DJ211" s="44"/>
      <c r="DK211" s="44"/>
      <c r="DL211" s="44"/>
      <c r="DM211" s="44"/>
      <c r="DN211" s="44"/>
      <c r="DO211" s="44"/>
      <c r="DP211" s="44"/>
      <c r="DQ211" s="44"/>
      <c r="DR211" s="44"/>
      <c r="DS211" s="44"/>
      <c r="DT211" s="44"/>
      <c r="DU211" s="44"/>
      <c r="DV211" s="44"/>
      <c r="DW211" s="44"/>
      <c r="DX211" s="44"/>
      <c r="DY211" s="44"/>
      <c r="DZ211" s="44"/>
      <c r="EA211" s="44"/>
      <c r="EB211" s="44"/>
      <c r="EC211" s="44"/>
      <c r="ED211" s="44"/>
      <c r="EE211" s="44"/>
      <c r="EF211" s="44"/>
      <c r="EG211" s="44"/>
      <c r="EH211" s="44"/>
      <c r="EI211" s="44"/>
    </row>
    <row r="212" spans="1:139" x14ac:dyDescent="0.2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4"/>
      <c r="CP212" s="44"/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4"/>
      <c r="DG212" s="44"/>
      <c r="DH212" s="44"/>
      <c r="DI212" s="44"/>
      <c r="DJ212" s="44"/>
      <c r="DK212" s="44"/>
      <c r="DL212" s="44"/>
      <c r="DM212" s="44"/>
      <c r="DN212" s="44"/>
      <c r="DO212" s="44"/>
      <c r="DP212" s="44"/>
      <c r="DQ212" s="44"/>
      <c r="DR212" s="44"/>
      <c r="DS212" s="44"/>
      <c r="DT212" s="44"/>
      <c r="DU212" s="44"/>
      <c r="DV212" s="44"/>
      <c r="DW212" s="44"/>
      <c r="DX212" s="44"/>
      <c r="DY212" s="44"/>
      <c r="DZ212" s="44"/>
      <c r="EA212" s="44"/>
      <c r="EB212" s="44"/>
      <c r="EC212" s="44"/>
      <c r="ED212" s="44"/>
      <c r="EE212" s="44"/>
      <c r="EF212" s="44"/>
      <c r="EG212" s="44"/>
      <c r="EH212" s="44"/>
      <c r="EI212" s="44"/>
    </row>
    <row r="213" spans="1:139" x14ac:dyDescent="0.2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44"/>
      <c r="BR213" s="44"/>
      <c r="BS213" s="44"/>
      <c r="BT213" s="44"/>
      <c r="BU213" s="44"/>
      <c r="BV213" s="44"/>
      <c r="BW213" s="44"/>
      <c r="BX213" s="44"/>
      <c r="BY213" s="44"/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J213" s="44"/>
      <c r="CK213" s="44"/>
      <c r="CL213" s="44"/>
      <c r="CM213" s="44"/>
      <c r="CN213" s="44"/>
      <c r="CO213" s="44"/>
      <c r="CP213" s="44"/>
      <c r="CQ213" s="44"/>
      <c r="CR213" s="44"/>
      <c r="CS213" s="44"/>
      <c r="CT213" s="44"/>
      <c r="CU213" s="44"/>
      <c r="CV213" s="44"/>
      <c r="CW213" s="44"/>
      <c r="CX213" s="44"/>
      <c r="CY213" s="44"/>
      <c r="CZ213" s="44"/>
      <c r="DA213" s="44"/>
      <c r="DB213" s="44"/>
      <c r="DC213" s="44"/>
      <c r="DD213" s="44"/>
      <c r="DE213" s="44"/>
      <c r="DF213" s="44"/>
      <c r="DG213" s="44"/>
      <c r="DH213" s="44"/>
      <c r="DI213" s="44"/>
      <c r="DJ213" s="44"/>
      <c r="DK213" s="44"/>
      <c r="DL213" s="44"/>
      <c r="DM213" s="44"/>
      <c r="DN213" s="44"/>
      <c r="DO213" s="44"/>
      <c r="DP213" s="44"/>
      <c r="DQ213" s="44"/>
      <c r="DR213" s="44"/>
      <c r="DS213" s="44"/>
      <c r="DT213" s="44"/>
      <c r="DU213" s="44"/>
      <c r="DV213" s="44"/>
      <c r="DW213" s="44"/>
      <c r="DX213" s="44"/>
      <c r="DY213" s="44"/>
      <c r="DZ213" s="44"/>
      <c r="EA213" s="44"/>
      <c r="EB213" s="44"/>
      <c r="EC213" s="44"/>
      <c r="ED213" s="44"/>
      <c r="EE213" s="44"/>
      <c r="EF213" s="44"/>
      <c r="EG213" s="44"/>
      <c r="EH213" s="44"/>
      <c r="EI213" s="44"/>
    </row>
    <row r="214" spans="1:139" x14ac:dyDescent="0.2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44"/>
      <c r="BR214" s="44"/>
      <c r="BS214" s="44"/>
      <c r="BT214" s="44"/>
      <c r="BU214" s="44"/>
      <c r="BV214" s="44"/>
      <c r="BW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J214" s="44"/>
      <c r="CK214" s="44"/>
      <c r="CL214" s="44"/>
      <c r="CM214" s="44"/>
      <c r="CN214" s="44"/>
      <c r="CO214" s="44"/>
      <c r="CP214" s="44"/>
      <c r="CQ214" s="44"/>
      <c r="CR214" s="44"/>
      <c r="CS214" s="44"/>
      <c r="CT214" s="44"/>
      <c r="CU214" s="44"/>
      <c r="CV214" s="44"/>
      <c r="CW214" s="44"/>
      <c r="CX214" s="44"/>
      <c r="CY214" s="44"/>
      <c r="CZ214" s="44"/>
      <c r="DA214" s="44"/>
      <c r="DB214" s="44"/>
      <c r="DC214" s="44"/>
      <c r="DD214" s="44"/>
      <c r="DE214" s="44"/>
      <c r="DF214" s="44"/>
      <c r="DG214" s="44"/>
      <c r="DH214" s="44"/>
      <c r="DI214" s="44"/>
      <c r="DJ214" s="44"/>
      <c r="DK214" s="44"/>
      <c r="DL214" s="44"/>
      <c r="DM214" s="44"/>
      <c r="DN214" s="44"/>
      <c r="DO214" s="44"/>
      <c r="DP214" s="44"/>
      <c r="DQ214" s="44"/>
      <c r="DR214" s="44"/>
      <c r="DS214" s="44"/>
      <c r="DT214" s="44"/>
      <c r="DU214" s="44"/>
      <c r="DV214" s="44"/>
      <c r="DW214" s="44"/>
      <c r="DX214" s="44"/>
      <c r="DY214" s="44"/>
      <c r="DZ214" s="44"/>
      <c r="EA214" s="44"/>
      <c r="EB214" s="44"/>
      <c r="EC214" s="44"/>
      <c r="ED214" s="44"/>
      <c r="EE214" s="44"/>
      <c r="EF214" s="44"/>
      <c r="EG214" s="44"/>
      <c r="EH214" s="44"/>
      <c r="EI214" s="44"/>
    </row>
    <row r="215" spans="1:139" x14ac:dyDescent="0.2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  <c r="BL215" s="44"/>
      <c r="BM215" s="44"/>
      <c r="BN215" s="44"/>
      <c r="BO215" s="44"/>
      <c r="BP215" s="44"/>
      <c r="BQ215" s="44"/>
      <c r="BR215" s="44"/>
      <c r="BS215" s="44"/>
      <c r="BT215" s="44"/>
      <c r="BU215" s="44"/>
      <c r="BV215" s="44"/>
      <c r="BW215" s="44"/>
      <c r="BX215" s="44"/>
      <c r="BY215" s="44"/>
      <c r="BZ215" s="44"/>
      <c r="CA215" s="44"/>
      <c r="CB215" s="44"/>
      <c r="CC215" s="44"/>
      <c r="CD215" s="44"/>
      <c r="CE215" s="44"/>
      <c r="CF215" s="44"/>
      <c r="CG215" s="44"/>
      <c r="CH215" s="44"/>
      <c r="CI215" s="44"/>
      <c r="CJ215" s="44"/>
      <c r="CK215" s="44"/>
      <c r="CL215" s="44"/>
      <c r="CM215" s="44"/>
      <c r="CN215" s="44"/>
      <c r="CO215" s="44"/>
      <c r="CP215" s="44"/>
      <c r="CQ215" s="44"/>
      <c r="CR215" s="44"/>
      <c r="CS215" s="44"/>
      <c r="CT215" s="44"/>
      <c r="CU215" s="44"/>
      <c r="CV215" s="44"/>
      <c r="CW215" s="44"/>
      <c r="CX215" s="44"/>
      <c r="CY215" s="44"/>
      <c r="CZ215" s="44"/>
      <c r="DA215" s="44"/>
      <c r="DB215" s="44"/>
      <c r="DC215" s="44"/>
      <c r="DD215" s="44"/>
      <c r="DE215" s="44"/>
      <c r="DF215" s="44"/>
      <c r="DG215" s="44"/>
      <c r="DH215" s="44"/>
      <c r="DI215" s="44"/>
      <c r="DJ215" s="44"/>
      <c r="DK215" s="44"/>
      <c r="DL215" s="44"/>
      <c r="DM215" s="44"/>
      <c r="DN215" s="44"/>
      <c r="DO215" s="44"/>
      <c r="DP215" s="44"/>
      <c r="DQ215" s="44"/>
      <c r="DR215" s="44"/>
      <c r="DS215" s="44"/>
      <c r="DT215" s="44"/>
      <c r="DU215" s="44"/>
      <c r="DV215" s="44"/>
      <c r="DW215" s="44"/>
      <c r="DX215" s="44"/>
      <c r="DY215" s="44"/>
      <c r="DZ215" s="44"/>
      <c r="EA215" s="44"/>
      <c r="EB215" s="44"/>
      <c r="EC215" s="44"/>
      <c r="ED215" s="44"/>
      <c r="EE215" s="44"/>
      <c r="EF215" s="44"/>
      <c r="EG215" s="44"/>
      <c r="EH215" s="44"/>
      <c r="EI215" s="44"/>
    </row>
    <row r="216" spans="1:139" x14ac:dyDescent="0.2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  <c r="BL216" s="44"/>
      <c r="BM216" s="44"/>
      <c r="BN216" s="44"/>
      <c r="BO216" s="44"/>
      <c r="BP216" s="44"/>
      <c r="BQ216" s="44"/>
      <c r="BR216" s="44"/>
      <c r="BS216" s="44"/>
      <c r="BT216" s="44"/>
      <c r="BU216" s="44"/>
      <c r="BV216" s="44"/>
      <c r="BW216" s="44"/>
      <c r="BX216" s="44"/>
      <c r="BY216" s="44"/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J216" s="44"/>
      <c r="CK216" s="44"/>
      <c r="CL216" s="44"/>
      <c r="CM216" s="44"/>
      <c r="CN216" s="44"/>
      <c r="CO216" s="44"/>
      <c r="CP216" s="44"/>
      <c r="CQ216" s="44"/>
      <c r="CR216" s="44"/>
      <c r="CS216" s="44"/>
      <c r="CT216" s="44"/>
      <c r="CU216" s="44"/>
      <c r="CV216" s="44"/>
      <c r="CW216" s="44"/>
      <c r="CX216" s="44"/>
      <c r="CY216" s="44"/>
      <c r="CZ216" s="44"/>
      <c r="DA216" s="44"/>
      <c r="DB216" s="44"/>
      <c r="DC216" s="44"/>
      <c r="DD216" s="44"/>
      <c r="DE216" s="44"/>
      <c r="DF216" s="44"/>
      <c r="DG216" s="44"/>
      <c r="DH216" s="44"/>
      <c r="DI216" s="44"/>
      <c r="DJ216" s="44"/>
      <c r="DK216" s="44"/>
      <c r="DL216" s="44"/>
      <c r="DM216" s="44"/>
      <c r="DN216" s="44"/>
      <c r="DO216" s="44"/>
      <c r="DP216" s="44"/>
      <c r="DQ216" s="44"/>
      <c r="DR216" s="44"/>
      <c r="DS216" s="44"/>
      <c r="DT216" s="44"/>
      <c r="DU216" s="44"/>
      <c r="DV216" s="44"/>
      <c r="DW216" s="44"/>
      <c r="DX216" s="44"/>
      <c r="DY216" s="44"/>
      <c r="DZ216" s="44"/>
      <c r="EA216" s="44"/>
      <c r="EB216" s="44"/>
      <c r="EC216" s="44"/>
      <c r="ED216" s="44"/>
      <c r="EE216" s="44"/>
      <c r="EF216" s="44"/>
      <c r="EG216" s="44"/>
      <c r="EH216" s="44"/>
      <c r="EI216" s="44"/>
    </row>
    <row r="217" spans="1:139" x14ac:dyDescent="0.2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  <c r="BL217" s="44"/>
      <c r="BM217" s="44"/>
      <c r="BN217" s="44"/>
      <c r="BO217" s="44"/>
      <c r="BP217" s="44"/>
      <c r="BQ217" s="44"/>
      <c r="BR217" s="44"/>
      <c r="BS217" s="44"/>
      <c r="BT217" s="44"/>
      <c r="BU217" s="44"/>
      <c r="BV217" s="44"/>
      <c r="BW217" s="44"/>
      <c r="BX217" s="44"/>
      <c r="BY217" s="44"/>
      <c r="BZ217" s="44"/>
      <c r="CA217" s="44"/>
      <c r="CB217" s="44"/>
      <c r="CC217" s="44"/>
      <c r="CD217" s="44"/>
      <c r="CE217" s="44"/>
      <c r="CF217" s="44"/>
      <c r="CG217" s="44"/>
      <c r="CH217" s="44"/>
      <c r="CI217" s="44"/>
      <c r="CJ217" s="44"/>
      <c r="CK217" s="44"/>
      <c r="CL217" s="44"/>
      <c r="CM217" s="44"/>
      <c r="CN217" s="44"/>
      <c r="CO217" s="44"/>
      <c r="CP217" s="44"/>
      <c r="CQ217" s="44"/>
      <c r="CR217" s="44"/>
      <c r="CS217" s="44"/>
      <c r="CT217" s="44"/>
      <c r="CU217" s="44"/>
      <c r="CV217" s="44"/>
      <c r="CW217" s="44"/>
      <c r="CX217" s="44"/>
      <c r="CY217" s="44"/>
      <c r="CZ217" s="44"/>
      <c r="DA217" s="44"/>
      <c r="DB217" s="44"/>
      <c r="DC217" s="44"/>
      <c r="DD217" s="44"/>
      <c r="DE217" s="44"/>
      <c r="DF217" s="44"/>
      <c r="DG217" s="44"/>
      <c r="DH217" s="44"/>
      <c r="DI217" s="44"/>
      <c r="DJ217" s="44"/>
      <c r="DK217" s="44"/>
      <c r="DL217" s="44"/>
      <c r="DM217" s="44"/>
      <c r="DN217" s="44"/>
      <c r="DO217" s="44"/>
      <c r="DP217" s="44"/>
      <c r="DQ217" s="44"/>
      <c r="DR217" s="44"/>
      <c r="DS217" s="44"/>
      <c r="DT217" s="44"/>
      <c r="DU217" s="44"/>
      <c r="DV217" s="44"/>
      <c r="DW217" s="44"/>
      <c r="DX217" s="44"/>
      <c r="DY217" s="44"/>
      <c r="DZ217" s="44"/>
      <c r="EA217" s="44"/>
      <c r="EB217" s="44"/>
      <c r="EC217" s="44"/>
      <c r="ED217" s="44"/>
      <c r="EE217" s="44"/>
      <c r="EF217" s="44"/>
      <c r="EG217" s="44"/>
      <c r="EH217" s="44"/>
      <c r="EI217" s="44"/>
    </row>
    <row r="218" spans="1:139" x14ac:dyDescent="0.2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  <c r="BL218" s="44"/>
      <c r="BM218" s="44"/>
      <c r="BN218" s="44"/>
      <c r="BO218" s="44"/>
      <c r="BP218" s="44"/>
      <c r="BQ218" s="44"/>
      <c r="BR218" s="44"/>
      <c r="BS218" s="44"/>
      <c r="BT218" s="44"/>
      <c r="BU218" s="44"/>
      <c r="BV218" s="44"/>
      <c r="BW218" s="44"/>
      <c r="BX218" s="44"/>
      <c r="BY218" s="44"/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J218" s="44"/>
      <c r="CK218" s="44"/>
      <c r="CL218" s="44"/>
      <c r="CM218" s="44"/>
      <c r="CN218" s="44"/>
      <c r="CO218" s="44"/>
      <c r="CP218" s="44"/>
      <c r="CQ218" s="44"/>
      <c r="CR218" s="44"/>
      <c r="CS218" s="44"/>
      <c r="CT218" s="44"/>
      <c r="CU218" s="44"/>
      <c r="CV218" s="44"/>
      <c r="CW218" s="44"/>
      <c r="CX218" s="44"/>
      <c r="CY218" s="44"/>
      <c r="CZ218" s="44"/>
      <c r="DA218" s="44"/>
      <c r="DB218" s="44"/>
      <c r="DC218" s="44"/>
      <c r="DD218" s="44"/>
      <c r="DE218" s="44"/>
      <c r="DF218" s="44"/>
      <c r="DG218" s="44"/>
      <c r="DH218" s="44"/>
      <c r="DI218" s="44"/>
      <c r="DJ218" s="44"/>
      <c r="DK218" s="44"/>
      <c r="DL218" s="44"/>
      <c r="DM218" s="44"/>
      <c r="DN218" s="44"/>
      <c r="DO218" s="44"/>
      <c r="DP218" s="44"/>
      <c r="DQ218" s="44"/>
      <c r="DR218" s="44"/>
      <c r="DS218" s="44"/>
      <c r="DT218" s="44"/>
      <c r="DU218" s="44"/>
      <c r="DV218" s="44"/>
      <c r="DW218" s="44"/>
      <c r="DX218" s="44"/>
      <c r="DY218" s="44"/>
      <c r="DZ218" s="44"/>
      <c r="EA218" s="44"/>
      <c r="EB218" s="44"/>
      <c r="EC218" s="44"/>
      <c r="ED218" s="44"/>
      <c r="EE218" s="44"/>
      <c r="EF218" s="44"/>
      <c r="EG218" s="44"/>
      <c r="EH218" s="44"/>
      <c r="EI218" s="44"/>
    </row>
    <row r="219" spans="1:139" x14ac:dyDescent="0.2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  <c r="BL219" s="44"/>
      <c r="BM219" s="44"/>
      <c r="BN219" s="44"/>
      <c r="BO219" s="44"/>
      <c r="BP219" s="44"/>
      <c r="BQ219" s="44"/>
      <c r="BR219" s="44"/>
      <c r="BS219" s="44"/>
      <c r="BT219" s="44"/>
      <c r="BU219" s="44"/>
      <c r="BV219" s="44"/>
      <c r="BW219" s="44"/>
      <c r="BX219" s="44"/>
      <c r="BY219" s="44"/>
      <c r="BZ219" s="44"/>
      <c r="CA219" s="44"/>
      <c r="CB219" s="44"/>
      <c r="CC219" s="44"/>
      <c r="CD219" s="44"/>
      <c r="CE219" s="44"/>
      <c r="CF219" s="44"/>
      <c r="CG219" s="44"/>
      <c r="CH219" s="44"/>
      <c r="CI219" s="44"/>
      <c r="CJ219" s="44"/>
      <c r="CK219" s="44"/>
      <c r="CL219" s="44"/>
      <c r="CM219" s="44"/>
      <c r="CN219" s="44"/>
      <c r="CO219" s="44"/>
      <c r="CP219" s="44"/>
      <c r="CQ219" s="44"/>
      <c r="CR219" s="44"/>
      <c r="CS219" s="44"/>
      <c r="CT219" s="44"/>
      <c r="CU219" s="44"/>
      <c r="CV219" s="44"/>
      <c r="CW219" s="44"/>
      <c r="CX219" s="44"/>
      <c r="CY219" s="44"/>
      <c r="CZ219" s="44"/>
      <c r="DA219" s="44"/>
      <c r="DB219" s="44"/>
      <c r="DC219" s="44"/>
      <c r="DD219" s="44"/>
      <c r="DE219" s="44"/>
      <c r="DF219" s="44"/>
      <c r="DG219" s="44"/>
      <c r="DH219" s="44"/>
      <c r="DI219" s="44"/>
      <c r="DJ219" s="44"/>
      <c r="DK219" s="44"/>
      <c r="DL219" s="44"/>
      <c r="DM219" s="44"/>
      <c r="DN219" s="44"/>
      <c r="DO219" s="44"/>
      <c r="DP219" s="44"/>
      <c r="DQ219" s="44"/>
      <c r="DR219" s="44"/>
      <c r="DS219" s="44"/>
      <c r="DT219" s="44"/>
      <c r="DU219" s="44"/>
      <c r="DV219" s="44"/>
      <c r="DW219" s="44"/>
      <c r="DX219" s="44"/>
      <c r="DY219" s="44"/>
      <c r="DZ219" s="44"/>
      <c r="EA219" s="44"/>
      <c r="EB219" s="44"/>
      <c r="EC219" s="44"/>
      <c r="ED219" s="44"/>
      <c r="EE219" s="44"/>
      <c r="EF219" s="44"/>
      <c r="EG219" s="44"/>
      <c r="EH219" s="44"/>
      <c r="EI219" s="44"/>
    </row>
    <row r="220" spans="1:139" x14ac:dyDescent="0.2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  <c r="BL220" s="44"/>
      <c r="BM220" s="44"/>
      <c r="BN220" s="44"/>
      <c r="BO220" s="44"/>
      <c r="BP220" s="44"/>
      <c r="BQ220" s="44"/>
      <c r="BR220" s="44"/>
      <c r="BS220" s="44"/>
      <c r="BT220" s="44"/>
      <c r="BU220" s="44"/>
      <c r="BV220" s="44"/>
      <c r="BW220" s="44"/>
      <c r="BX220" s="44"/>
      <c r="BY220" s="44"/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J220" s="44"/>
      <c r="CK220" s="44"/>
      <c r="CL220" s="44"/>
      <c r="CM220" s="44"/>
      <c r="CN220" s="44"/>
      <c r="CO220" s="44"/>
      <c r="CP220" s="44"/>
      <c r="CQ220" s="44"/>
      <c r="CR220" s="44"/>
      <c r="CS220" s="44"/>
      <c r="CT220" s="44"/>
      <c r="CU220" s="44"/>
      <c r="CV220" s="44"/>
      <c r="CW220" s="44"/>
      <c r="CX220" s="44"/>
      <c r="CY220" s="44"/>
      <c r="CZ220" s="44"/>
      <c r="DA220" s="44"/>
      <c r="DB220" s="44"/>
      <c r="DC220" s="44"/>
      <c r="DD220" s="44"/>
      <c r="DE220" s="44"/>
      <c r="DF220" s="44"/>
      <c r="DG220" s="44"/>
      <c r="DH220" s="44"/>
      <c r="DI220" s="44"/>
      <c r="DJ220" s="44"/>
      <c r="DK220" s="44"/>
      <c r="DL220" s="44"/>
      <c r="DM220" s="44"/>
      <c r="DN220" s="44"/>
      <c r="DO220" s="44"/>
      <c r="DP220" s="44"/>
      <c r="DQ220" s="44"/>
      <c r="DR220" s="44"/>
      <c r="DS220" s="44"/>
      <c r="DT220" s="44"/>
      <c r="DU220" s="44"/>
      <c r="DV220" s="44"/>
      <c r="DW220" s="44"/>
      <c r="DX220" s="44"/>
      <c r="DY220" s="44"/>
      <c r="DZ220" s="44"/>
      <c r="EA220" s="44"/>
      <c r="EB220" s="44"/>
      <c r="EC220" s="44"/>
      <c r="ED220" s="44"/>
      <c r="EE220" s="44"/>
      <c r="EF220" s="44"/>
      <c r="EG220" s="44"/>
      <c r="EH220" s="44"/>
      <c r="EI220" s="44"/>
    </row>
    <row r="221" spans="1:139" x14ac:dyDescent="0.2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  <c r="BL221" s="44"/>
      <c r="BM221" s="44"/>
      <c r="BN221" s="44"/>
      <c r="BO221" s="44"/>
      <c r="BP221" s="44"/>
      <c r="BQ221" s="44"/>
      <c r="BR221" s="44"/>
      <c r="BS221" s="44"/>
      <c r="BT221" s="44"/>
      <c r="BU221" s="44"/>
      <c r="BV221" s="44"/>
      <c r="BW221" s="44"/>
      <c r="BX221" s="44"/>
      <c r="BY221" s="44"/>
      <c r="BZ221" s="44"/>
      <c r="CA221" s="44"/>
      <c r="CB221" s="44"/>
      <c r="CC221" s="44"/>
      <c r="CD221" s="44"/>
      <c r="CE221" s="44"/>
      <c r="CF221" s="44"/>
      <c r="CG221" s="44"/>
      <c r="CH221" s="44"/>
      <c r="CI221" s="44"/>
      <c r="CJ221" s="44"/>
      <c r="CK221" s="44"/>
      <c r="CL221" s="44"/>
      <c r="CM221" s="44"/>
      <c r="CN221" s="44"/>
      <c r="CO221" s="44"/>
      <c r="CP221" s="44"/>
      <c r="CQ221" s="44"/>
      <c r="CR221" s="44"/>
      <c r="CS221" s="44"/>
      <c r="CT221" s="44"/>
      <c r="CU221" s="44"/>
      <c r="CV221" s="44"/>
      <c r="CW221" s="44"/>
      <c r="CX221" s="44"/>
      <c r="CY221" s="44"/>
      <c r="CZ221" s="44"/>
      <c r="DA221" s="44"/>
      <c r="DB221" s="44"/>
      <c r="DC221" s="44"/>
      <c r="DD221" s="44"/>
      <c r="DE221" s="44"/>
      <c r="DF221" s="44"/>
      <c r="DG221" s="44"/>
      <c r="DH221" s="44"/>
      <c r="DI221" s="44"/>
      <c r="DJ221" s="44"/>
      <c r="DK221" s="44"/>
      <c r="DL221" s="44"/>
      <c r="DM221" s="44"/>
      <c r="DN221" s="44"/>
      <c r="DO221" s="44"/>
      <c r="DP221" s="44"/>
      <c r="DQ221" s="44"/>
      <c r="DR221" s="44"/>
      <c r="DS221" s="44"/>
      <c r="DT221" s="44"/>
      <c r="DU221" s="44"/>
      <c r="DV221" s="44"/>
      <c r="DW221" s="44"/>
      <c r="DX221" s="44"/>
      <c r="DY221" s="44"/>
      <c r="DZ221" s="44"/>
      <c r="EA221" s="44"/>
      <c r="EB221" s="44"/>
      <c r="EC221" s="44"/>
      <c r="ED221" s="44"/>
      <c r="EE221" s="44"/>
      <c r="EF221" s="44"/>
      <c r="EG221" s="44"/>
      <c r="EH221" s="44"/>
      <c r="EI221" s="44"/>
    </row>
    <row r="222" spans="1:139" x14ac:dyDescent="0.2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  <c r="BL222" s="44"/>
      <c r="BM222" s="44"/>
      <c r="BN222" s="44"/>
      <c r="BO222" s="44"/>
      <c r="BP222" s="44"/>
      <c r="BQ222" s="44"/>
      <c r="BR222" s="44"/>
      <c r="BS222" s="44"/>
      <c r="BT222" s="44"/>
      <c r="BU222" s="44"/>
      <c r="BV222" s="44"/>
      <c r="BW222" s="44"/>
      <c r="BX222" s="44"/>
      <c r="BY222" s="44"/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J222" s="44"/>
      <c r="CK222" s="44"/>
      <c r="CL222" s="44"/>
      <c r="CM222" s="44"/>
      <c r="CN222" s="44"/>
      <c r="CO222" s="44"/>
      <c r="CP222" s="44"/>
      <c r="CQ222" s="44"/>
      <c r="CR222" s="44"/>
      <c r="CS222" s="44"/>
      <c r="CT222" s="44"/>
      <c r="CU222" s="44"/>
      <c r="CV222" s="44"/>
      <c r="CW222" s="44"/>
      <c r="CX222" s="44"/>
      <c r="CY222" s="44"/>
      <c r="CZ222" s="44"/>
      <c r="DA222" s="44"/>
      <c r="DB222" s="44"/>
      <c r="DC222" s="44"/>
      <c r="DD222" s="44"/>
      <c r="DE222" s="44"/>
      <c r="DF222" s="44"/>
      <c r="DG222" s="44"/>
      <c r="DH222" s="44"/>
      <c r="DI222" s="44"/>
      <c r="DJ222" s="44"/>
      <c r="DK222" s="44"/>
      <c r="DL222" s="44"/>
      <c r="DM222" s="44"/>
      <c r="DN222" s="44"/>
      <c r="DO222" s="44"/>
      <c r="DP222" s="44"/>
      <c r="DQ222" s="44"/>
      <c r="DR222" s="44"/>
      <c r="DS222" s="44"/>
      <c r="DT222" s="44"/>
      <c r="DU222" s="44"/>
      <c r="DV222" s="44"/>
      <c r="DW222" s="44"/>
      <c r="DX222" s="44"/>
      <c r="DY222" s="44"/>
      <c r="DZ222" s="44"/>
      <c r="EA222" s="44"/>
      <c r="EB222" s="44"/>
      <c r="EC222" s="44"/>
      <c r="ED222" s="44"/>
      <c r="EE222" s="44"/>
      <c r="EF222" s="44"/>
      <c r="EG222" s="44"/>
      <c r="EH222" s="44"/>
      <c r="EI222" s="44"/>
    </row>
    <row r="223" spans="1:139" x14ac:dyDescent="0.2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  <c r="BL223" s="44"/>
      <c r="BM223" s="44"/>
      <c r="BN223" s="44"/>
      <c r="BO223" s="44"/>
      <c r="BP223" s="44"/>
      <c r="BQ223" s="44"/>
      <c r="BR223" s="44"/>
      <c r="BS223" s="44"/>
      <c r="BT223" s="44"/>
      <c r="BU223" s="44"/>
      <c r="BV223" s="44"/>
      <c r="BW223" s="44"/>
      <c r="BX223" s="44"/>
      <c r="BY223" s="44"/>
      <c r="BZ223" s="44"/>
      <c r="CA223" s="44"/>
      <c r="CB223" s="44"/>
      <c r="CC223" s="44"/>
      <c r="CD223" s="44"/>
      <c r="CE223" s="44"/>
      <c r="CF223" s="44"/>
      <c r="CG223" s="44"/>
      <c r="CH223" s="44"/>
      <c r="CI223" s="44"/>
      <c r="CJ223" s="44"/>
      <c r="CK223" s="44"/>
      <c r="CL223" s="44"/>
      <c r="CM223" s="44"/>
      <c r="CN223" s="44"/>
      <c r="CO223" s="44"/>
      <c r="CP223" s="44"/>
      <c r="CQ223" s="44"/>
      <c r="CR223" s="44"/>
      <c r="CS223" s="44"/>
      <c r="CT223" s="44"/>
      <c r="CU223" s="44"/>
      <c r="CV223" s="44"/>
      <c r="CW223" s="44"/>
      <c r="CX223" s="44"/>
      <c r="CY223" s="44"/>
      <c r="CZ223" s="44"/>
      <c r="DA223" s="44"/>
      <c r="DB223" s="44"/>
      <c r="DC223" s="44"/>
      <c r="DD223" s="44"/>
      <c r="DE223" s="44"/>
      <c r="DF223" s="44"/>
      <c r="DG223" s="44"/>
      <c r="DH223" s="44"/>
      <c r="DI223" s="44"/>
      <c r="DJ223" s="44"/>
      <c r="DK223" s="44"/>
      <c r="DL223" s="44"/>
      <c r="DM223" s="44"/>
      <c r="DN223" s="44"/>
      <c r="DO223" s="44"/>
      <c r="DP223" s="44"/>
      <c r="DQ223" s="44"/>
      <c r="DR223" s="44"/>
      <c r="DS223" s="44"/>
      <c r="DT223" s="44"/>
      <c r="DU223" s="44"/>
      <c r="DV223" s="44"/>
      <c r="DW223" s="44"/>
      <c r="DX223" s="44"/>
      <c r="DY223" s="44"/>
      <c r="DZ223" s="44"/>
      <c r="EA223" s="44"/>
      <c r="EB223" s="44"/>
      <c r="EC223" s="44"/>
      <c r="ED223" s="44"/>
      <c r="EE223" s="44"/>
      <c r="EF223" s="44"/>
      <c r="EG223" s="44"/>
      <c r="EH223" s="44"/>
      <c r="EI223" s="44"/>
    </row>
    <row r="224" spans="1:139" x14ac:dyDescent="0.2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  <c r="BL224" s="44"/>
      <c r="BM224" s="44"/>
      <c r="BN224" s="44"/>
      <c r="BO224" s="44"/>
      <c r="BP224" s="44"/>
      <c r="BQ224" s="44"/>
      <c r="BR224" s="44"/>
      <c r="BS224" s="44"/>
      <c r="BT224" s="44"/>
      <c r="BU224" s="44"/>
      <c r="BV224" s="44"/>
      <c r="BW224" s="44"/>
      <c r="BX224" s="44"/>
      <c r="BY224" s="44"/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J224" s="44"/>
      <c r="CK224" s="44"/>
      <c r="CL224" s="44"/>
      <c r="CM224" s="44"/>
      <c r="CN224" s="44"/>
      <c r="CO224" s="44"/>
      <c r="CP224" s="44"/>
      <c r="CQ224" s="44"/>
      <c r="CR224" s="44"/>
      <c r="CS224" s="44"/>
      <c r="CT224" s="44"/>
      <c r="CU224" s="44"/>
      <c r="CV224" s="44"/>
      <c r="CW224" s="44"/>
      <c r="CX224" s="44"/>
      <c r="CY224" s="44"/>
      <c r="CZ224" s="44"/>
      <c r="DA224" s="44"/>
      <c r="DB224" s="44"/>
      <c r="DC224" s="44"/>
      <c r="DD224" s="44"/>
      <c r="DE224" s="44"/>
      <c r="DF224" s="44"/>
      <c r="DG224" s="44"/>
      <c r="DH224" s="44"/>
      <c r="DI224" s="44"/>
      <c r="DJ224" s="44"/>
      <c r="DK224" s="44"/>
      <c r="DL224" s="44"/>
      <c r="DM224" s="44"/>
      <c r="DN224" s="44"/>
      <c r="DO224" s="44"/>
      <c r="DP224" s="44"/>
      <c r="DQ224" s="44"/>
      <c r="DR224" s="44"/>
      <c r="DS224" s="44"/>
      <c r="DT224" s="44"/>
      <c r="DU224" s="44"/>
      <c r="DV224" s="44"/>
      <c r="DW224" s="44"/>
      <c r="DX224" s="44"/>
      <c r="DY224" s="44"/>
      <c r="DZ224" s="44"/>
      <c r="EA224" s="44"/>
      <c r="EB224" s="44"/>
      <c r="EC224" s="44"/>
      <c r="ED224" s="44"/>
      <c r="EE224" s="44"/>
      <c r="EF224" s="44"/>
      <c r="EG224" s="44"/>
      <c r="EH224" s="44"/>
      <c r="EI224" s="44"/>
    </row>
    <row r="225" spans="1:139" x14ac:dyDescent="0.2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  <c r="BL225" s="44"/>
      <c r="BM225" s="44"/>
      <c r="BN225" s="44"/>
      <c r="BO225" s="44"/>
      <c r="BP225" s="44"/>
      <c r="BQ225" s="44"/>
      <c r="BR225" s="44"/>
      <c r="BS225" s="44"/>
      <c r="BT225" s="44"/>
      <c r="BU225" s="44"/>
      <c r="BV225" s="44"/>
      <c r="BW225" s="44"/>
      <c r="BX225" s="44"/>
      <c r="BY225" s="44"/>
      <c r="BZ225" s="44"/>
      <c r="CA225" s="44"/>
      <c r="CB225" s="44"/>
      <c r="CC225" s="44"/>
      <c r="CD225" s="44"/>
      <c r="CE225" s="44"/>
      <c r="CF225" s="44"/>
      <c r="CG225" s="44"/>
      <c r="CH225" s="44"/>
      <c r="CI225" s="44"/>
      <c r="CJ225" s="44"/>
      <c r="CK225" s="44"/>
      <c r="CL225" s="44"/>
      <c r="CM225" s="44"/>
      <c r="CN225" s="44"/>
      <c r="CO225" s="44"/>
      <c r="CP225" s="44"/>
      <c r="CQ225" s="44"/>
      <c r="CR225" s="44"/>
      <c r="CS225" s="44"/>
      <c r="CT225" s="44"/>
      <c r="CU225" s="44"/>
      <c r="CV225" s="44"/>
      <c r="CW225" s="44"/>
      <c r="CX225" s="44"/>
      <c r="CY225" s="44"/>
      <c r="CZ225" s="44"/>
      <c r="DA225" s="44"/>
      <c r="DB225" s="44"/>
      <c r="DC225" s="44"/>
      <c r="DD225" s="44"/>
      <c r="DE225" s="44"/>
      <c r="DF225" s="44"/>
      <c r="DG225" s="44"/>
      <c r="DH225" s="44"/>
      <c r="DI225" s="44"/>
      <c r="DJ225" s="44"/>
      <c r="DK225" s="44"/>
      <c r="DL225" s="44"/>
      <c r="DM225" s="44"/>
      <c r="DN225" s="44"/>
      <c r="DO225" s="44"/>
      <c r="DP225" s="44"/>
      <c r="DQ225" s="44"/>
      <c r="DR225" s="44"/>
      <c r="DS225" s="44"/>
      <c r="DT225" s="44"/>
      <c r="DU225" s="44"/>
      <c r="DV225" s="44"/>
      <c r="DW225" s="44"/>
      <c r="DX225" s="44"/>
      <c r="DY225" s="44"/>
      <c r="DZ225" s="44"/>
      <c r="EA225" s="44"/>
      <c r="EB225" s="44"/>
      <c r="EC225" s="44"/>
      <c r="ED225" s="44"/>
      <c r="EE225" s="44"/>
      <c r="EF225" s="44"/>
      <c r="EG225" s="44"/>
      <c r="EH225" s="44"/>
      <c r="EI225" s="44"/>
    </row>
    <row r="226" spans="1:139" x14ac:dyDescent="0.2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  <c r="BL226" s="44"/>
      <c r="BM226" s="44"/>
      <c r="BN226" s="44"/>
      <c r="BO226" s="44"/>
      <c r="BP226" s="44"/>
      <c r="BQ226" s="44"/>
      <c r="BR226" s="44"/>
      <c r="BS226" s="44"/>
      <c r="BT226" s="44"/>
      <c r="BU226" s="44"/>
      <c r="BV226" s="44"/>
      <c r="BW226" s="44"/>
      <c r="BX226" s="44"/>
      <c r="BY226" s="44"/>
      <c r="BZ226" s="44"/>
      <c r="CA226" s="44"/>
      <c r="CB226" s="44"/>
      <c r="CC226" s="44"/>
      <c r="CD226" s="44"/>
      <c r="CE226" s="44"/>
      <c r="CF226" s="44"/>
      <c r="CG226" s="44"/>
      <c r="CH226" s="44"/>
      <c r="CI226" s="44"/>
      <c r="CJ226" s="44"/>
      <c r="CK226" s="44"/>
      <c r="CL226" s="44"/>
      <c r="CM226" s="44"/>
      <c r="CN226" s="44"/>
      <c r="CO226" s="44"/>
      <c r="CP226" s="44"/>
      <c r="CQ226" s="44"/>
      <c r="CR226" s="44"/>
      <c r="CS226" s="44"/>
      <c r="CT226" s="44"/>
      <c r="CU226" s="44"/>
      <c r="CV226" s="44"/>
      <c r="CW226" s="44"/>
      <c r="CX226" s="44"/>
      <c r="CY226" s="44"/>
      <c r="CZ226" s="44"/>
      <c r="DA226" s="44"/>
      <c r="DB226" s="44"/>
      <c r="DC226" s="44"/>
      <c r="DD226" s="44"/>
      <c r="DE226" s="44"/>
      <c r="DF226" s="44"/>
      <c r="DG226" s="44"/>
      <c r="DH226" s="44"/>
      <c r="DI226" s="44"/>
      <c r="DJ226" s="44"/>
      <c r="DK226" s="44"/>
      <c r="DL226" s="44"/>
      <c r="DM226" s="44"/>
      <c r="DN226" s="44"/>
      <c r="DO226" s="44"/>
      <c r="DP226" s="44"/>
      <c r="DQ226" s="44"/>
      <c r="DR226" s="44"/>
      <c r="DS226" s="44"/>
      <c r="DT226" s="44"/>
      <c r="DU226" s="44"/>
      <c r="DV226" s="44"/>
      <c r="DW226" s="44"/>
      <c r="DX226" s="44"/>
      <c r="DY226" s="44"/>
      <c r="DZ226" s="44"/>
      <c r="EA226" s="44"/>
      <c r="EB226" s="44"/>
      <c r="EC226" s="44"/>
      <c r="ED226" s="44"/>
      <c r="EE226" s="44"/>
      <c r="EF226" s="44"/>
      <c r="EG226" s="44"/>
      <c r="EH226" s="44"/>
      <c r="EI226" s="44"/>
    </row>
    <row r="227" spans="1:139" x14ac:dyDescent="0.2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  <c r="BL227" s="44"/>
      <c r="BM227" s="44"/>
      <c r="BN227" s="44"/>
      <c r="BO227" s="44"/>
      <c r="BP227" s="44"/>
      <c r="BQ227" s="44"/>
      <c r="BR227" s="44"/>
      <c r="BS227" s="44"/>
      <c r="BT227" s="44"/>
      <c r="BU227" s="44"/>
      <c r="BV227" s="44"/>
      <c r="BW227" s="44"/>
      <c r="BX227" s="44"/>
      <c r="BY227" s="44"/>
      <c r="BZ227" s="44"/>
      <c r="CA227" s="44"/>
      <c r="CB227" s="44"/>
      <c r="CC227" s="44"/>
      <c r="CD227" s="44"/>
      <c r="CE227" s="44"/>
      <c r="CF227" s="44"/>
      <c r="CG227" s="44"/>
      <c r="CH227" s="44"/>
      <c r="CI227" s="44"/>
      <c r="CJ227" s="44"/>
      <c r="CK227" s="44"/>
      <c r="CL227" s="44"/>
      <c r="CM227" s="44"/>
      <c r="CN227" s="44"/>
      <c r="CO227" s="44"/>
      <c r="CP227" s="44"/>
      <c r="CQ227" s="44"/>
      <c r="CR227" s="44"/>
      <c r="CS227" s="44"/>
      <c r="CT227" s="44"/>
      <c r="CU227" s="44"/>
      <c r="CV227" s="44"/>
      <c r="CW227" s="44"/>
      <c r="CX227" s="44"/>
      <c r="CY227" s="44"/>
      <c r="CZ227" s="44"/>
      <c r="DA227" s="44"/>
      <c r="DB227" s="44"/>
      <c r="DC227" s="44"/>
      <c r="DD227" s="44"/>
      <c r="DE227" s="44"/>
      <c r="DF227" s="44"/>
      <c r="DG227" s="44"/>
      <c r="DH227" s="44"/>
      <c r="DI227" s="44"/>
      <c r="DJ227" s="44"/>
      <c r="DK227" s="44"/>
      <c r="DL227" s="44"/>
      <c r="DM227" s="44"/>
      <c r="DN227" s="44"/>
      <c r="DO227" s="44"/>
      <c r="DP227" s="44"/>
      <c r="DQ227" s="44"/>
      <c r="DR227" s="44"/>
      <c r="DS227" s="44"/>
      <c r="DT227" s="44"/>
      <c r="DU227" s="44"/>
      <c r="DV227" s="44"/>
      <c r="DW227" s="44"/>
      <c r="DX227" s="44"/>
      <c r="DY227" s="44"/>
      <c r="DZ227" s="44"/>
      <c r="EA227" s="44"/>
      <c r="EB227" s="44"/>
      <c r="EC227" s="44"/>
      <c r="ED227" s="44"/>
      <c r="EE227" s="44"/>
      <c r="EF227" s="44"/>
      <c r="EG227" s="44"/>
      <c r="EH227" s="44"/>
      <c r="EI227" s="44"/>
    </row>
    <row r="228" spans="1:139" x14ac:dyDescent="0.2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  <c r="BL228" s="44"/>
      <c r="BM228" s="44"/>
      <c r="BN228" s="44"/>
      <c r="BO228" s="44"/>
      <c r="BP228" s="44"/>
      <c r="BQ228" s="44"/>
      <c r="BR228" s="44"/>
      <c r="BS228" s="44"/>
      <c r="BT228" s="44"/>
      <c r="BU228" s="44"/>
      <c r="BV228" s="44"/>
      <c r="BW228" s="44"/>
      <c r="BX228" s="44"/>
      <c r="BY228" s="44"/>
      <c r="BZ228" s="44"/>
      <c r="CA228" s="44"/>
      <c r="CB228" s="44"/>
      <c r="CC228" s="44"/>
      <c r="CD228" s="44"/>
      <c r="CE228" s="44"/>
      <c r="CF228" s="44"/>
      <c r="CG228" s="44"/>
      <c r="CH228" s="44"/>
      <c r="CI228" s="44"/>
      <c r="CJ228" s="44"/>
      <c r="CK228" s="44"/>
      <c r="CL228" s="44"/>
      <c r="CM228" s="44"/>
      <c r="CN228" s="44"/>
      <c r="CO228" s="44"/>
      <c r="CP228" s="44"/>
      <c r="CQ228" s="44"/>
      <c r="CR228" s="44"/>
      <c r="CS228" s="44"/>
      <c r="CT228" s="44"/>
      <c r="CU228" s="44"/>
      <c r="CV228" s="44"/>
      <c r="CW228" s="44"/>
      <c r="CX228" s="44"/>
      <c r="CY228" s="44"/>
      <c r="CZ228" s="44"/>
      <c r="DA228" s="44"/>
      <c r="DB228" s="44"/>
      <c r="DC228" s="44"/>
      <c r="DD228" s="44"/>
      <c r="DE228" s="44"/>
      <c r="DF228" s="44"/>
      <c r="DG228" s="44"/>
      <c r="DH228" s="44"/>
      <c r="DI228" s="44"/>
      <c r="DJ228" s="44"/>
      <c r="DK228" s="44"/>
      <c r="DL228" s="44"/>
      <c r="DM228" s="44"/>
      <c r="DN228" s="44"/>
      <c r="DO228" s="44"/>
      <c r="DP228" s="44"/>
      <c r="DQ228" s="44"/>
      <c r="DR228" s="44"/>
      <c r="DS228" s="44"/>
      <c r="DT228" s="44"/>
      <c r="DU228" s="44"/>
      <c r="DV228" s="44"/>
      <c r="DW228" s="44"/>
      <c r="DX228" s="44"/>
      <c r="DY228" s="44"/>
      <c r="DZ228" s="44"/>
      <c r="EA228" s="44"/>
      <c r="EB228" s="44"/>
      <c r="EC228" s="44"/>
      <c r="ED228" s="44"/>
      <c r="EE228" s="44"/>
      <c r="EF228" s="44"/>
      <c r="EG228" s="44"/>
      <c r="EH228" s="44"/>
      <c r="EI228" s="44"/>
    </row>
    <row r="229" spans="1:139" x14ac:dyDescent="0.2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  <c r="BL229" s="44"/>
      <c r="BM229" s="44"/>
      <c r="BN229" s="44"/>
      <c r="BO229" s="44"/>
      <c r="BP229" s="44"/>
      <c r="BQ229" s="44"/>
      <c r="BR229" s="44"/>
      <c r="BS229" s="44"/>
      <c r="BT229" s="44"/>
      <c r="BU229" s="44"/>
      <c r="BV229" s="44"/>
      <c r="BW229" s="44"/>
      <c r="BX229" s="44"/>
      <c r="BY229" s="44"/>
      <c r="BZ229" s="44"/>
      <c r="CA229" s="44"/>
      <c r="CB229" s="44"/>
      <c r="CC229" s="44"/>
      <c r="CD229" s="44"/>
      <c r="CE229" s="44"/>
      <c r="CF229" s="44"/>
      <c r="CG229" s="44"/>
      <c r="CH229" s="44"/>
      <c r="CI229" s="44"/>
      <c r="CJ229" s="44"/>
      <c r="CK229" s="44"/>
      <c r="CL229" s="44"/>
      <c r="CM229" s="44"/>
      <c r="CN229" s="44"/>
      <c r="CO229" s="44"/>
      <c r="CP229" s="44"/>
      <c r="CQ229" s="44"/>
      <c r="CR229" s="44"/>
      <c r="CS229" s="44"/>
      <c r="CT229" s="44"/>
      <c r="CU229" s="44"/>
      <c r="CV229" s="44"/>
      <c r="CW229" s="44"/>
      <c r="CX229" s="44"/>
      <c r="CY229" s="44"/>
      <c r="CZ229" s="44"/>
      <c r="DA229" s="44"/>
      <c r="DB229" s="44"/>
      <c r="DC229" s="44"/>
      <c r="DD229" s="44"/>
      <c r="DE229" s="44"/>
      <c r="DF229" s="44"/>
      <c r="DG229" s="44"/>
      <c r="DH229" s="44"/>
      <c r="DI229" s="44"/>
      <c r="DJ229" s="44"/>
      <c r="DK229" s="44"/>
      <c r="DL229" s="44"/>
      <c r="DM229" s="44"/>
      <c r="DN229" s="44"/>
      <c r="DO229" s="44"/>
      <c r="DP229" s="44"/>
      <c r="DQ229" s="44"/>
      <c r="DR229" s="44"/>
      <c r="DS229" s="44"/>
      <c r="DT229" s="44"/>
      <c r="DU229" s="44"/>
      <c r="DV229" s="44"/>
      <c r="DW229" s="44"/>
      <c r="DX229" s="44"/>
      <c r="DY229" s="44"/>
      <c r="DZ229" s="44"/>
      <c r="EA229" s="44"/>
      <c r="EB229" s="44"/>
      <c r="EC229" s="44"/>
      <c r="ED229" s="44"/>
      <c r="EE229" s="44"/>
      <c r="EF229" s="44"/>
      <c r="EG229" s="44"/>
      <c r="EH229" s="44"/>
      <c r="EI229" s="44"/>
    </row>
    <row r="230" spans="1:139" x14ac:dyDescent="0.2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44"/>
      <c r="BR230" s="44"/>
      <c r="BS230" s="44"/>
      <c r="BT230" s="44"/>
      <c r="BU230" s="44"/>
      <c r="BV230" s="44"/>
      <c r="BW230" s="44"/>
      <c r="BX230" s="44"/>
      <c r="BY230" s="44"/>
      <c r="BZ230" s="44"/>
      <c r="CA230" s="44"/>
      <c r="CB230" s="44"/>
      <c r="CC230" s="44"/>
      <c r="CD230" s="44"/>
      <c r="CE230" s="44"/>
      <c r="CF230" s="44"/>
      <c r="CG230" s="44"/>
      <c r="CH230" s="44"/>
      <c r="CI230" s="44"/>
      <c r="CJ230" s="44"/>
      <c r="CK230" s="44"/>
      <c r="CL230" s="44"/>
      <c r="CM230" s="44"/>
      <c r="CN230" s="44"/>
      <c r="CO230" s="44"/>
      <c r="CP230" s="44"/>
      <c r="CQ230" s="44"/>
      <c r="CR230" s="44"/>
      <c r="CS230" s="44"/>
      <c r="CT230" s="44"/>
      <c r="CU230" s="44"/>
      <c r="CV230" s="44"/>
      <c r="CW230" s="44"/>
      <c r="CX230" s="44"/>
      <c r="CY230" s="44"/>
      <c r="CZ230" s="44"/>
      <c r="DA230" s="44"/>
      <c r="DB230" s="44"/>
      <c r="DC230" s="44"/>
      <c r="DD230" s="44"/>
      <c r="DE230" s="44"/>
      <c r="DF230" s="44"/>
      <c r="DG230" s="44"/>
      <c r="DH230" s="44"/>
      <c r="DI230" s="44"/>
      <c r="DJ230" s="44"/>
      <c r="DK230" s="44"/>
      <c r="DL230" s="44"/>
      <c r="DM230" s="44"/>
      <c r="DN230" s="44"/>
      <c r="DO230" s="44"/>
      <c r="DP230" s="44"/>
      <c r="DQ230" s="44"/>
      <c r="DR230" s="44"/>
      <c r="DS230" s="44"/>
      <c r="DT230" s="44"/>
      <c r="DU230" s="44"/>
      <c r="DV230" s="44"/>
      <c r="DW230" s="44"/>
      <c r="DX230" s="44"/>
      <c r="DY230" s="44"/>
      <c r="DZ230" s="44"/>
      <c r="EA230" s="44"/>
      <c r="EB230" s="44"/>
      <c r="EC230" s="44"/>
      <c r="ED230" s="44"/>
      <c r="EE230" s="44"/>
      <c r="EF230" s="44"/>
      <c r="EG230" s="44"/>
      <c r="EH230" s="44"/>
      <c r="EI230" s="44"/>
    </row>
    <row r="231" spans="1:139" x14ac:dyDescent="0.2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  <c r="BL231" s="44"/>
      <c r="BM231" s="44"/>
      <c r="BN231" s="44"/>
      <c r="BO231" s="44"/>
      <c r="BP231" s="44"/>
      <c r="BQ231" s="44"/>
      <c r="BR231" s="44"/>
      <c r="BS231" s="44"/>
      <c r="BT231" s="44"/>
      <c r="BU231" s="44"/>
      <c r="BV231" s="44"/>
      <c r="BW231" s="44"/>
      <c r="BX231" s="44"/>
      <c r="BY231" s="44"/>
      <c r="BZ231" s="44"/>
      <c r="CA231" s="44"/>
      <c r="CB231" s="44"/>
      <c r="CC231" s="44"/>
      <c r="CD231" s="44"/>
      <c r="CE231" s="44"/>
      <c r="CF231" s="44"/>
      <c r="CG231" s="44"/>
      <c r="CH231" s="44"/>
      <c r="CI231" s="44"/>
      <c r="CJ231" s="44"/>
      <c r="CK231" s="44"/>
      <c r="CL231" s="44"/>
      <c r="CM231" s="44"/>
      <c r="CN231" s="44"/>
      <c r="CO231" s="44"/>
      <c r="CP231" s="44"/>
      <c r="CQ231" s="44"/>
      <c r="CR231" s="44"/>
      <c r="CS231" s="44"/>
      <c r="CT231" s="44"/>
      <c r="CU231" s="44"/>
      <c r="CV231" s="44"/>
      <c r="CW231" s="44"/>
      <c r="CX231" s="44"/>
      <c r="CY231" s="44"/>
      <c r="CZ231" s="44"/>
      <c r="DA231" s="44"/>
      <c r="DB231" s="44"/>
      <c r="DC231" s="44"/>
      <c r="DD231" s="44"/>
      <c r="DE231" s="44"/>
      <c r="DF231" s="44"/>
      <c r="DG231" s="44"/>
      <c r="DH231" s="44"/>
      <c r="DI231" s="44"/>
      <c r="DJ231" s="44"/>
      <c r="DK231" s="44"/>
      <c r="DL231" s="44"/>
      <c r="DM231" s="44"/>
      <c r="DN231" s="44"/>
      <c r="DO231" s="44"/>
      <c r="DP231" s="44"/>
      <c r="DQ231" s="44"/>
      <c r="DR231" s="44"/>
      <c r="DS231" s="44"/>
      <c r="DT231" s="44"/>
      <c r="DU231" s="44"/>
      <c r="DV231" s="44"/>
      <c r="DW231" s="44"/>
      <c r="DX231" s="44"/>
      <c r="DY231" s="44"/>
      <c r="DZ231" s="44"/>
      <c r="EA231" s="44"/>
      <c r="EB231" s="44"/>
      <c r="EC231" s="44"/>
      <c r="ED231" s="44"/>
      <c r="EE231" s="44"/>
      <c r="EF231" s="44"/>
      <c r="EG231" s="44"/>
      <c r="EH231" s="44"/>
      <c r="EI231" s="44"/>
    </row>
    <row r="232" spans="1:139" x14ac:dyDescent="0.2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44"/>
      <c r="BR232" s="44"/>
      <c r="BS232" s="44"/>
      <c r="BT232" s="44"/>
      <c r="BU232" s="44"/>
      <c r="BV232" s="44"/>
      <c r="BW232" s="44"/>
      <c r="BX232" s="44"/>
      <c r="BY232" s="44"/>
      <c r="BZ232" s="44"/>
      <c r="CA232" s="44"/>
      <c r="CB232" s="44"/>
      <c r="CC232" s="44"/>
      <c r="CD232" s="44"/>
      <c r="CE232" s="44"/>
      <c r="CF232" s="44"/>
      <c r="CG232" s="44"/>
      <c r="CH232" s="44"/>
      <c r="CI232" s="44"/>
      <c r="CJ232" s="44"/>
      <c r="CK232" s="44"/>
      <c r="CL232" s="44"/>
      <c r="CM232" s="44"/>
      <c r="CN232" s="44"/>
      <c r="CO232" s="44"/>
      <c r="CP232" s="44"/>
      <c r="CQ232" s="44"/>
      <c r="CR232" s="44"/>
      <c r="CS232" s="44"/>
      <c r="CT232" s="44"/>
      <c r="CU232" s="44"/>
      <c r="CV232" s="44"/>
      <c r="CW232" s="44"/>
      <c r="CX232" s="44"/>
      <c r="CY232" s="44"/>
      <c r="CZ232" s="44"/>
      <c r="DA232" s="44"/>
      <c r="DB232" s="44"/>
      <c r="DC232" s="44"/>
      <c r="DD232" s="44"/>
      <c r="DE232" s="44"/>
      <c r="DF232" s="44"/>
      <c r="DG232" s="44"/>
      <c r="DH232" s="44"/>
      <c r="DI232" s="44"/>
      <c r="DJ232" s="44"/>
      <c r="DK232" s="44"/>
      <c r="DL232" s="44"/>
      <c r="DM232" s="44"/>
      <c r="DN232" s="44"/>
      <c r="DO232" s="44"/>
      <c r="DP232" s="44"/>
      <c r="DQ232" s="44"/>
      <c r="DR232" s="44"/>
      <c r="DS232" s="44"/>
      <c r="DT232" s="44"/>
      <c r="DU232" s="44"/>
      <c r="DV232" s="44"/>
      <c r="DW232" s="44"/>
      <c r="DX232" s="44"/>
      <c r="DY232" s="44"/>
      <c r="DZ232" s="44"/>
      <c r="EA232" s="44"/>
      <c r="EB232" s="44"/>
      <c r="EC232" s="44"/>
      <c r="ED232" s="44"/>
      <c r="EE232" s="44"/>
      <c r="EF232" s="44"/>
      <c r="EG232" s="44"/>
      <c r="EH232" s="44"/>
      <c r="EI232" s="44"/>
    </row>
    <row r="233" spans="1:139" x14ac:dyDescent="0.2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  <c r="BL233" s="44"/>
      <c r="BM233" s="44"/>
      <c r="BN233" s="44"/>
      <c r="BO233" s="44"/>
      <c r="BP233" s="44"/>
      <c r="BQ233" s="44"/>
      <c r="BR233" s="44"/>
      <c r="BS233" s="44"/>
      <c r="BT233" s="44"/>
      <c r="BU233" s="44"/>
      <c r="BV233" s="44"/>
      <c r="BW233" s="44"/>
      <c r="BX233" s="44"/>
      <c r="BY233" s="44"/>
      <c r="BZ233" s="44"/>
      <c r="CA233" s="44"/>
      <c r="CB233" s="44"/>
      <c r="CC233" s="44"/>
      <c r="CD233" s="44"/>
      <c r="CE233" s="44"/>
      <c r="CF233" s="44"/>
      <c r="CG233" s="44"/>
      <c r="CH233" s="44"/>
      <c r="CI233" s="44"/>
      <c r="CJ233" s="44"/>
      <c r="CK233" s="44"/>
      <c r="CL233" s="44"/>
      <c r="CM233" s="44"/>
      <c r="CN233" s="44"/>
      <c r="CO233" s="44"/>
      <c r="CP233" s="44"/>
      <c r="CQ233" s="44"/>
      <c r="CR233" s="44"/>
      <c r="CS233" s="44"/>
      <c r="CT233" s="44"/>
      <c r="CU233" s="44"/>
      <c r="CV233" s="44"/>
      <c r="CW233" s="44"/>
      <c r="CX233" s="44"/>
      <c r="CY233" s="44"/>
      <c r="CZ233" s="44"/>
      <c r="DA233" s="44"/>
      <c r="DB233" s="44"/>
      <c r="DC233" s="44"/>
      <c r="DD233" s="44"/>
      <c r="DE233" s="44"/>
      <c r="DF233" s="44"/>
      <c r="DG233" s="44"/>
      <c r="DH233" s="44"/>
      <c r="DI233" s="44"/>
      <c r="DJ233" s="44"/>
      <c r="DK233" s="44"/>
      <c r="DL233" s="44"/>
      <c r="DM233" s="44"/>
      <c r="DN233" s="44"/>
      <c r="DO233" s="44"/>
      <c r="DP233" s="44"/>
      <c r="DQ233" s="44"/>
      <c r="DR233" s="44"/>
      <c r="DS233" s="44"/>
      <c r="DT233" s="44"/>
      <c r="DU233" s="44"/>
      <c r="DV233" s="44"/>
      <c r="DW233" s="44"/>
      <c r="DX233" s="44"/>
      <c r="DY233" s="44"/>
      <c r="DZ233" s="44"/>
      <c r="EA233" s="44"/>
      <c r="EB233" s="44"/>
      <c r="EC233" s="44"/>
      <c r="ED233" s="44"/>
      <c r="EE233" s="44"/>
      <c r="EF233" s="44"/>
      <c r="EG233" s="44"/>
      <c r="EH233" s="44"/>
      <c r="EI233" s="44"/>
    </row>
    <row r="234" spans="1:139" x14ac:dyDescent="0.2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  <c r="BL234" s="44"/>
      <c r="BM234" s="44"/>
      <c r="BN234" s="44"/>
      <c r="BO234" s="44"/>
      <c r="BP234" s="44"/>
      <c r="BQ234" s="44"/>
      <c r="BR234" s="44"/>
      <c r="BS234" s="44"/>
      <c r="BT234" s="44"/>
      <c r="BU234" s="44"/>
      <c r="BV234" s="44"/>
      <c r="BW234" s="44"/>
      <c r="BX234" s="44"/>
      <c r="BY234" s="44"/>
      <c r="BZ234" s="44"/>
      <c r="CA234" s="44"/>
      <c r="CB234" s="44"/>
      <c r="CC234" s="44"/>
      <c r="CD234" s="44"/>
      <c r="CE234" s="44"/>
      <c r="CF234" s="44"/>
      <c r="CG234" s="44"/>
      <c r="CH234" s="44"/>
      <c r="CI234" s="44"/>
      <c r="CJ234" s="44"/>
      <c r="CK234" s="44"/>
      <c r="CL234" s="44"/>
      <c r="CM234" s="44"/>
      <c r="CN234" s="44"/>
      <c r="CO234" s="44"/>
      <c r="CP234" s="44"/>
      <c r="CQ234" s="44"/>
      <c r="CR234" s="44"/>
      <c r="CS234" s="44"/>
      <c r="CT234" s="44"/>
      <c r="CU234" s="44"/>
      <c r="CV234" s="44"/>
      <c r="CW234" s="44"/>
      <c r="CX234" s="44"/>
      <c r="CY234" s="44"/>
      <c r="CZ234" s="44"/>
      <c r="DA234" s="44"/>
      <c r="DB234" s="44"/>
      <c r="DC234" s="44"/>
      <c r="DD234" s="44"/>
      <c r="DE234" s="44"/>
      <c r="DF234" s="44"/>
      <c r="DG234" s="44"/>
      <c r="DH234" s="44"/>
      <c r="DI234" s="44"/>
      <c r="DJ234" s="44"/>
      <c r="DK234" s="44"/>
      <c r="DL234" s="44"/>
      <c r="DM234" s="44"/>
      <c r="DN234" s="44"/>
      <c r="DO234" s="44"/>
      <c r="DP234" s="44"/>
      <c r="DQ234" s="44"/>
      <c r="DR234" s="44"/>
      <c r="DS234" s="44"/>
      <c r="DT234" s="44"/>
      <c r="DU234" s="44"/>
      <c r="DV234" s="44"/>
      <c r="DW234" s="44"/>
      <c r="DX234" s="44"/>
      <c r="DY234" s="44"/>
      <c r="DZ234" s="44"/>
      <c r="EA234" s="44"/>
      <c r="EB234" s="44"/>
      <c r="EC234" s="44"/>
      <c r="ED234" s="44"/>
      <c r="EE234" s="44"/>
      <c r="EF234" s="44"/>
      <c r="EG234" s="44"/>
      <c r="EH234" s="44"/>
      <c r="EI234" s="44"/>
    </row>
    <row r="235" spans="1:139" x14ac:dyDescent="0.2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44"/>
      <c r="BR235" s="44"/>
      <c r="BS235" s="44"/>
      <c r="BT235" s="44"/>
      <c r="BU235" s="44"/>
      <c r="BV235" s="44"/>
      <c r="BW235" s="44"/>
      <c r="BX235" s="44"/>
      <c r="BY235" s="44"/>
      <c r="BZ235" s="44"/>
      <c r="CA235" s="44"/>
      <c r="CB235" s="44"/>
      <c r="CC235" s="44"/>
      <c r="CD235" s="44"/>
      <c r="CE235" s="44"/>
      <c r="CF235" s="44"/>
      <c r="CG235" s="44"/>
      <c r="CH235" s="44"/>
      <c r="CI235" s="44"/>
      <c r="CJ235" s="44"/>
      <c r="CK235" s="44"/>
      <c r="CL235" s="44"/>
      <c r="CM235" s="44"/>
      <c r="CN235" s="44"/>
      <c r="CO235" s="44"/>
      <c r="CP235" s="44"/>
      <c r="CQ235" s="44"/>
      <c r="CR235" s="44"/>
      <c r="CS235" s="44"/>
      <c r="CT235" s="44"/>
      <c r="CU235" s="44"/>
      <c r="CV235" s="44"/>
      <c r="CW235" s="44"/>
      <c r="CX235" s="44"/>
      <c r="CY235" s="44"/>
      <c r="CZ235" s="44"/>
      <c r="DA235" s="44"/>
      <c r="DB235" s="44"/>
      <c r="DC235" s="44"/>
      <c r="DD235" s="44"/>
      <c r="DE235" s="44"/>
      <c r="DF235" s="44"/>
      <c r="DG235" s="44"/>
      <c r="DH235" s="44"/>
      <c r="DI235" s="44"/>
      <c r="DJ235" s="44"/>
      <c r="DK235" s="44"/>
      <c r="DL235" s="44"/>
      <c r="DM235" s="44"/>
      <c r="DN235" s="44"/>
      <c r="DO235" s="44"/>
      <c r="DP235" s="44"/>
      <c r="DQ235" s="44"/>
      <c r="DR235" s="44"/>
      <c r="DS235" s="44"/>
      <c r="DT235" s="44"/>
      <c r="DU235" s="44"/>
      <c r="DV235" s="44"/>
      <c r="DW235" s="44"/>
      <c r="DX235" s="44"/>
      <c r="DY235" s="44"/>
      <c r="DZ235" s="44"/>
      <c r="EA235" s="44"/>
      <c r="EB235" s="44"/>
      <c r="EC235" s="44"/>
      <c r="ED235" s="44"/>
      <c r="EE235" s="44"/>
      <c r="EF235" s="44"/>
      <c r="EG235" s="44"/>
      <c r="EH235" s="44"/>
      <c r="EI235" s="44"/>
    </row>
    <row r="236" spans="1:139" x14ac:dyDescent="0.2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44"/>
      <c r="BR236" s="44"/>
      <c r="BS236" s="44"/>
      <c r="BT236" s="44"/>
      <c r="BU236" s="44"/>
      <c r="BV236" s="44"/>
      <c r="BW236" s="44"/>
      <c r="BX236" s="44"/>
      <c r="BY236" s="44"/>
      <c r="BZ236" s="44"/>
      <c r="CA236" s="44"/>
      <c r="CB236" s="44"/>
      <c r="CC236" s="44"/>
      <c r="CD236" s="44"/>
      <c r="CE236" s="44"/>
      <c r="CF236" s="44"/>
      <c r="CG236" s="44"/>
      <c r="CH236" s="44"/>
      <c r="CI236" s="44"/>
      <c r="CJ236" s="44"/>
      <c r="CK236" s="44"/>
      <c r="CL236" s="44"/>
      <c r="CM236" s="44"/>
      <c r="CN236" s="44"/>
      <c r="CO236" s="44"/>
      <c r="CP236" s="44"/>
      <c r="CQ236" s="44"/>
      <c r="CR236" s="44"/>
      <c r="CS236" s="44"/>
      <c r="CT236" s="44"/>
      <c r="CU236" s="44"/>
      <c r="CV236" s="44"/>
      <c r="CW236" s="44"/>
      <c r="CX236" s="44"/>
      <c r="CY236" s="44"/>
      <c r="CZ236" s="44"/>
      <c r="DA236" s="44"/>
      <c r="DB236" s="44"/>
      <c r="DC236" s="44"/>
      <c r="DD236" s="44"/>
      <c r="DE236" s="44"/>
      <c r="DF236" s="44"/>
      <c r="DG236" s="44"/>
      <c r="DH236" s="44"/>
      <c r="DI236" s="44"/>
      <c r="DJ236" s="44"/>
      <c r="DK236" s="44"/>
      <c r="DL236" s="44"/>
      <c r="DM236" s="44"/>
      <c r="DN236" s="44"/>
      <c r="DO236" s="44"/>
      <c r="DP236" s="44"/>
      <c r="DQ236" s="44"/>
      <c r="DR236" s="44"/>
      <c r="DS236" s="44"/>
      <c r="DT236" s="44"/>
      <c r="DU236" s="44"/>
      <c r="DV236" s="44"/>
      <c r="DW236" s="44"/>
      <c r="DX236" s="44"/>
      <c r="DY236" s="44"/>
      <c r="DZ236" s="44"/>
      <c r="EA236" s="44"/>
      <c r="EB236" s="44"/>
      <c r="EC236" s="44"/>
      <c r="ED236" s="44"/>
      <c r="EE236" s="44"/>
      <c r="EF236" s="44"/>
      <c r="EG236" s="44"/>
      <c r="EH236" s="44"/>
      <c r="EI236" s="44"/>
    </row>
    <row r="237" spans="1:139" x14ac:dyDescent="0.2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44"/>
      <c r="BR237" s="44"/>
      <c r="BS237" s="44"/>
      <c r="BT237" s="44"/>
      <c r="BU237" s="44"/>
      <c r="BV237" s="44"/>
      <c r="BW237" s="44"/>
      <c r="BX237" s="44"/>
      <c r="BY237" s="44"/>
      <c r="BZ237" s="44"/>
      <c r="CA237" s="44"/>
      <c r="CB237" s="44"/>
      <c r="CC237" s="44"/>
      <c r="CD237" s="44"/>
      <c r="CE237" s="44"/>
      <c r="CF237" s="44"/>
      <c r="CG237" s="44"/>
      <c r="CH237" s="44"/>
      <c r="CI237" s="44"/>
      <c r="CJ237" s="44"/>
      <c r="CK237" s="44"/>
      <c r="CL237" s="44"/>
      <c r="CM237" s="44"/>
      <c r="CN237" s="44"/>
      <c r="CO237" s="44"/>
      <c r="CP237" s="44"/>
      <c r="CQ237" s="44"/>
      <c r="CR237" s="44"/>
      <c r="CS237" s="44"/>
      <c r="CT237" s="44"/>
      <c r="CU237" s="44"/>
      <c r="CV237" s="44"/>
      <c r="CW237" s="44"/>
      <c r="CX237" s="44"/>
      <c r="CY237" s="44"/>
      <c r="CZ237" s="44"/>
      <c r="DA237" s="44"/>
      <c r="DB237" s="44"/>
      <c r="DC237" s="44"/>
      <c r="DD237" s="44"/>
      <c r="DE237" s="44"/>
      <c r="DF237" s="44"/>
      <c r="DG237" s="44"/>
      <c r="DH237" s="44"/>
      <c r="DI237" s="44"/>
      <c r="DJ237" s="44"/>
      <c r="DK237" s="44"/>
      <c r="DL237" s="44"/>
      <c r="DM237" s="44"/>
      <c r="DN237" s="44"/>
      <c r="DO237" s="44"/>
      <c r="DP237" s="44"/>
      <c r="DQ237" s="44"/>
      <c r="DR237" s="44"/>
      <c r="DS237" s="44"/>
      <c r="DT237" s="44"/>
      <c r="DU237" s="44"/>
      <c r="DV237" s="44"/>
      <c r="DW237" s="44"/>
      <c r="DX237" s="44"/>
      <c r="DY237" s="44"/>
      <c r="DZ237" s="44"/>
      <c r="EA237" s="44"/>
      <c r="EB237" s="44"/>
      <c r="EC237" s="44"/>
      <c r="ED237" s="44"/>
      <c r="EE237" s="44"/>
      <c r="EF237" s="44"/>
      <c r="EG237" s="44"/>
      <c r="EH237" s="44"/>
      <c r="EI237" s="44"/>
    </row>
    <row r="238" spans="1:139" x14ac:dyDescent="0.2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44"/>
      <c r="BR238" s="44"/>
      <c r="BS238" s="44"/>
      <c r="BT238" s="44"/>
      <c r="BU238" s="44"/>
      <c r="BV238" s="44"/>
      <c r="BW238" s="44"/>
      <c r="BX238" s="44"/>
      <c r="BY238" s="44"/>
      <c r="BZ238" s="44"/>
      <c r="CA238" s="44"/>
      <c r="CB238" s="44"/>
      <c r="CC238" s="44"/>
      <c r="CD238" s="44"/>
      <c r="CE238" s="44"/>
      <c r="CF238" s="44"/>
      <c r="CG238" s="44"/>
      <c r="CH238" s="44"/>
      <c r="CI238" s="44"/>
      <c r="CJ238" s="44"/>
      <c r="CK238" s="44"/>
      <c r="CL238" s="44"/>
      <c r="CM238" s="44"/>
      <c r="CN238" s="44"/>
      <c r="CO238" s="44"/>
      <c r="CP238" s="44"/>
      <c r="CQ238" s="44"/>
      <c r="CR238" s="44"/>
      <c r="CS238" s="44"/>
      <c r="CT238" s="44"/>
      <c r="CU238" s="44"/>
      <c r="CV238" s="44"/>
      <c r="CW238" s="44"/>
      <c r="CX238" s="44"/>
      <c r="CY238" s="44"/>
      <c r="CZ238" s="44"/>
      <c r="DA238" s="44"/>
      <c r="DB238" s="44"/>
      <c r="DC238" s="44"/>
      <c r="DD238" s="44"/>
      <c r="DE238" s="44"/>
      <c r="DF238" s="44"/>
      <c r="DG238" s="44"/>
      <c r="DH238" s="44"/>
      <c r="DI238" s="44"/>
      <c r="DJ238" s="44"/>
      <c r="DK238" s="44"/>
      <c r="DL238" s="44"/>
      <c r="DM238" s="44"/>
      <c r="DN238" s="44"/>
      <c r="DO238" s="44"/>
      <c r="DP238" s="44"/>
      <c r="DQ238" s="44"/>
      <c r="DR238" s="44"/>
      <c r="DS238" s="44"/>
      <c r="DT238" s="44"/>
      <c r="DU238" s="44"/>
      <c r="DV238" s="44"/>
      <c r="DW238" s="44"/>
      <c r="DX238" s="44"/>
      <c r="DY238" s="44"/>
      <c r="DZ238" s="44"/>
      <c r="EA238" s="44"/>
      <c r="EB238" s="44"/>
      <c r="EC238" s="44"/>
      <c r="ED238" s="44"/>
      <c r="EE238" s="44"/>
      <c r="EF238" s="44"/>
      <c r="EG238" s="44"/>
      <c r="EH238" s="44"/>
      <c r="EI238" s="44"/>
    </row>
    <row r="239" spans="1:139" x14ac:dyDescent="0.2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44"/>
      <c r="BY239" s="44"/>
      <c r="BZ239" s="44"/>
      <c r="CA239" s="44"/>
      <c r="CB239" s="44"/>
      <c r="CC239" s="44"/>
      <c r="CD239" s="44"/>
      <c r="CE239" s="44"/>
      <c r="CF239" s="44"/>
      <c r="CG239" s="44"/>
      <c r="CH239" s="44"/>
      <c r="CI239" s="44"/>
      <c r="CJ239" s="44"/>
      <c r="CK239" s="44"/>
      <c r="CL239" s="44"/>
      <c r="CM239" s="44"/>
      <c r="CN239" s="44"/>
      <c r="CO239" s="44"/>
      <c r="CP239" s="44"/>
      <c r="CQ239" s="44"/>
      <c r="CR239" s="44"/>
      <c r="CS239" s="44"/>
      <c r="CT239" s="44"/>
      <c r="CU239" s="44"/>
      <c r="CV239" s="44"/>
      <c r="CW239" s="44"/>
      <c r="CX239" s="44"/>
      <c r="CY239" s="44"/>
      <c r="CZ239" s="44"/>
      <c r="DA239" s="44"/>
      <c r="DB239" s="44"/>
      <c r="DC239" s="44"/>
      <c r="DD239" s="44"/>
      <c r="DE239" s="44"/>
      <c r="DF239" s="44"/>
      <c r="DG239" s="44"/>
      <c r="DH239" s="44"/>
      <c r="DI239" s="44"/>
      <c r="DJ239" s="44"/>
      <c r="DK239" s="44"/>
      <c r="DL239" s="44"/>
      <c r="DM239" s="44"/>
      <c r="DN239" s="44"/>
      <c r="DO239" s="44"/>
      <c r="DP239" s="44"/>
      <c r="DQ239" s="44"/>
      <c r="DR239" s="44"/>
      <c r="DS239" s="44"/>
      <c r="DT239" s="44"/>
      <c r="DU239" s="44"/>
      <c r="DV239" s="44"/>
      <c r="DW239" s="44"/>
      <c r="DX239" s="44"/>
      <c r="DY239" s="44"/>
      <c r="DZ239" s="44"/>
      <c r="EA239" s="44"/>
      <c r="EB239" s="44"/>
      <c r="EC239" s="44"/>
      <c r="ED239" s="44"/>
      <c r="EE239" s="44"/>
      <c r="EF239" s="44"/>
      <c r="EG239" s="44"/>
      <c r="EH239" s="44"/>
      <c r="EI239" s="44"/>
    </row>
    <row r="240" spans="1:139" x14ac:dyDescent="0.2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44"/>
      <c r="BY240" s="44"/>
      <c r="BZ240" s="44"/>
      <c r="CA240" s="44"/>
      <c r="CB240" s="44"/>
      <c r="CC240" s="44"/>
      <c r="CD240" s="44"/>
      <c r="CE240" s="44"/>
      <c r="CF240" s="44"/>
      <c r="CG240" s="44"/>
      <c r="CH240" s="44"/>
      <c r="CI240" s="44"/>
      <c r="CJ240" s="44"/>
      <c r="CK240" s="44"/>
      <c r="CL240" s="44"/>
      <c r="CM240" s="44"/>
      <c r="CN240" s="44"/>
      <c r="CO240" s="44"/>
      <c r="CP240" s="44"/>
      <c r="CQ240" s="44"/>
      <c r="CR240" s="44"/>
      <c r="CS240" s="44"/>
      <c r="CT240" s="44"/>
      <c r="CU240" s="44"/>
      <c r="CV240" s="44"/>
      <c r="CW240" s="44"/>
      <c r="CX240" s="44"/>
      <c r="CY240" s="44"/>
      <c r="CZ240" s="44"/>
      <c r="DA240" s="44"/>
      <c r="DB240" s="44"/>
      <c r="DC240" s="44"/>
      <c r="DD240" s="44"/>
      <c r="DE240" s="44"/>
      <c r="DF240" s="44"/>
      <c r="DG240" s="44"/>
      <c r="DH240" s="44"/>
      <c r="DI240" s="44"/>
      <c r="DJ240" s="44"/>
      <c r="DK240" s="44"/>
      <c r="DL240" s="44"/>
      <c r="DM240" s="44"/>
      <c r="DN240" s="44"/>
      <c r="DO240" s="44"/>
      <c r="DP240" s="44"/>
      <c r="DQ240" s="44"/>
      <c r="DR240" s="44"/>
      <c r="DS240" s="44"/>
      <c r="DT240" s="44"/>
      <c r="DU240" s="44"/>
      <c r="DV240" s="44"/>
      <c r="DW240" s="44"/>
      <c r="DX240" s="44"/>
      <c r="DY240" s="44"/>
      <c r="DZ240" s="44"/>
      <c r="EA240" s="44"/>
      <c r="EB240" s="44"/>
      <c r="EC240" s="44"/>
      <c r="ED240" s="44"/>
      <c r="EE240" s="44"/>
      <c r="EF240" s="44"/>
      <c r="EG240" s="44"/>
      <c r="EH240" s="44"/>
      <c r="EI240" s="44"/>
    </row>
    <row r="241" spans="1:139" x14ac:dyDescent="0.2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4"/>
      <c r="CC241" s="44"/>
      <c r="CD241" s="44"/>
      <c r="CE241" s="44"/>
      <c r="CF241" s="44"/>
      <c r="CG241" s="44"/>
      <c r="CH241" s="44"/>
      <c r="CI241" s="44"/>
      <c r="CJ241" s="44"/>
      <c r="CK241" s="44"/>
      <c r="CL241" s="44"/>
      <c r="CM241" s="44"/>
      <c r="CN241" s="44"/>
      <c r="CO241" s="44"/>
      <c r="CP241" s="44"/>
      <c r="CQ241" s="44"/>
      <c r="CR241" s="44"/>
      <c r="CS241" s="44"/>
      <c r="CT241" s="44"/>
      <c r="CU241" s="44"/>
      <c r="CV241" s="44"/>
      <c r="CW241" s="44"/>
      <c r="CX241" s="44"/>
      <c r="CY241" s="44"/>
      <c r="CZ241" s="44"/>
      <c r="DA241" s="44"/>
      <c r="DB241" s="44"/>
      <c r="DC241" s="44"/>
      <c r="DD241" s="44"/>
      <c r="DE241" s="44"/>
      <c r="DF241" s="44"/>
      <c r="DG241" s="44"/>
      <c r="DH241" s="44"/>
      <c r="DI241" s="44"/>
      <c r="DJ241" s="44"/>
      <c r="DK241" s="44"/>
      <c r="DL241" s="44"/>
      <c r="DM241" s="44"/>
      <c r="DN241" s="44"/>
      <c r="DO241" s="44"/>
      <c r="DP241" s="44"/>
      <c r="DQ241" s="44"/>
      <c r="DR241" s="44"/>
      <c r="DS241" s="44"/>
      <c r="DT241" s="44"/>
      <c r="DU241" s="44"/>
      <c r="DV241" s="44"/>
      <c r="DW241" s="44"/>
      <c r="DX241" s="44"/>
      <c r="DY241" s="44"/>
      <c r="DZ241" s="44"/>
      <c r="EA241" s="44"/>
      <c r="EB241" s="44"/>
      <c r="EC241" s="44"/>
      <c r="ED241" s="44"/>
      <c r="EE241" s="44"/>
      <c r="EF241" s="44"/>
      <c r="EG241" s="44"/>
      <c r="EH241" s="44"/>
      <c r="EI241" s="44"/>
    </row>
    <row r="242" spans="1:139" x14ac:dyDescent="0.2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4"/>
      <c r="CC242" s="44"/>
      <c r="CD242" s="44"/>
      <c r="CE242" s="44"/>
      <c r="CF242" s="44"/>
      <c r="CG242" s="44"/>
      <c r="CH242" s="44"/>
      <c r="CI242" s="44"/>
      <c r="CJ242" s="44"/>
      <c r="CK242" s="44"/>
      <c r="CL242" s="44"/>
      <c r="CM242" s="44"/>
      <c r="CN242" s="44"/>
      <c r="CO242" s="44"/>
      <c r="CP242" s="44"/>
      <c r="CQ242" s="44"/>
      <c r="CR242" s="44"/>
      <c r="CS242" s="44"/>
      <c r="CT242" s="44"/>
      <c r="CU242" s="44"/>
      <c r="CV242" s="44"/>
      <c r="CW242" s="44"/>
      <c r="CX242" s="44"/>
      <c r="CY242" s="44"/>
      <c r="CZ242" s="44"/>
      <c r="DA242" s="44"/>
      <c r="DB242" s="44"/>
      <c r="DC242" s="44"/>
      <c r="DD242" s="44"/>
      <c r="DE242" s="44"/>
      <c r="DF242" s="44"/>
      <c r="DG242" s="44"/>
      <c r="DH242" s="44"/>
      <c r="DI242" s="44"/>
      <c r="DJ242" s="44"/>
      <c r="DK242" s="44"/>
      <c r="DL242" s="44"/>
      <c r="DM242" s="44"/>
      <c r="DN242" s="44"/>
      <c r="DO242" s="44"/>
      <c r="DP242" s="44"/>
      <c r="DQ242" s="44"/>
      <c r="DR242" s="44"/>
      <c r="DS242" s="44"/>
      <c r="DT242" s="44"/>
      <c r="DU242" s="44"/>
      <c r="DV242" s="44"/>
      <c r="DW242" s="44"/>
      <c r="DX242" s="44"/>
      <c r="DY242" s="44"/>
      <c r="DZ242" s="44"/>
      <c r="EA242" s="44"/>
      <c r="EB242" s="44"/>
      <c r="EC242" s="44"/>
      <c r="ED242" s="44"/>
      <c r="EE242" s="44"/>
      <c r="EF242" s="44"/>
      <c r="EG242" s="44"/>
      <c r="EH242" s="44"/>
      <c r="EI242" s="44"/>
    </row>
    <row r="243" spans="1:139" x14ac:dyDescent="0.2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44"/>
      <c r="BY243" s="44"/>
      <c r="BZ243" s="44"/>
      <c r="CA243" s="44"/>
      <c r="CB243" s="44"/>
      <c r="CC243" s="44"/>
      <c r="CD243" s="44"/>
      <c r="CE243" s="44"/>
      <c r="CF243" s="44"/>
      <c r="CG243" s="44"/>
      <c r="CH243" s="44"/>
      <c r="CI243" s="44"/>
      <c r="CJ243" s="44"/>
      <c r="CK243" s="44"/>
      <c r="CL243" s="44"/>
      <c r="CM243" s="44"/>
      <c r="CN243" s="44"/>
      <c r="CO243" s="44"/>
      <c r="CP243" s="44"/>
      <c r="CQ243" s="44"/>
      <c r="CR243" s="44"/>
      <c r="CS243" s="44"/>
      <c r="CT243" s="44"/>
      <c r="CU243" s="44"/>
      <c r="CV243" s="44"/>
      <c r="CW243" s="44"/>
      <c r="CX243" s="44"/>
      <c r="CY243" s="44"/>
      <c r="CZ243" s="44"/>
      <c r="DA243" s="44"/>
      <c r="DB243" s="44"/>
      <c r="DC243" s="44"/>
      <c r="DD243" s="44"/>
      <c r="DE243" s="44"/>
      <c r="DF243" s="44"/>
      <c r="DG243" s="44"/>
      <c r="DH243" s="44"/>
      <c r="DI243" s="44"/>
      <c r="DJ243" s="44"/>
      <c r="DK243" s="44"/>
      <c r="DL243" s="44"/>
      <c r="DM243" s="44"/>
      <c r="DN243" s="44"/>
      <c r="DO243" s="44"/>
      <c r="DP243" s="44"/>
      <c r="DQ243" s="44"/>
      <c r="DR243" s="44"/>
      <c r="DS243" s="44"/>
      <c r="DT243" s="44"/>
      <c r="DU243" s="44"/>
      <c r="DV243" s="44"/>
      <c r="DW243" s="44"/>
      <c r="DX243" s="44"/>
      <c r="DY243" s="44"/>
      <c r="DZ243" s="44"/>
      <c r="EA243" s="44"/>
      <c r="EB243" s="44"/>
      <c r="EC243" s="44"/>
      <c r="ED243" s="44"/>
      <c r="EE243" s="44"/>
      <c r="EF243" s="44"/>
      <c r="EG243" s="44"/>
      <c r="EH243" s="44"/>
      <c r="EI243" s="44"/>
    </row>
    <row r="244" spans="1:139" x14ac:dyDescent="0.2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  <c r="BL244" s="44"/>
      <c r="BM244" s="44"/>
      <c r="BN244" s="44"/>
      <c r="BO244" s="44"/>
      <c r="BP244" s="44"/>
      <c r="BQ244" s="44"/>
      <c r="BR244" s="44"/>
      <c r="BS244" s="44"/>
      <c r="BT244" s="44"/>
      <c r="BU244" s="44"/>
      <c r="BV244" s="44"/>
      <c r="BW244" s="44"/>
      <c r="BX244" s="44"/>
      <c r="BY244" s="44"/>
      <c r="BZ244" s="44"/>
      <c r="CA244" s="44"/>
      <c r="CB244" s="44"/>
      <c r="CC244" s="44"/>
      <c r="CD244" s="44"/>
      <c r="CE244" s="44"/>
      <c r="CF244" s="44"/>
      <c r="CG244" s="44"/>
      <c r="CH244" s="44"/>
      <c r="CI244" s="44"/>
      <c r="CJ244" s="44"/>
      <c r="CK244" s="44"/>
      <c r="CL244" s="44"/>
      <c r="CM244" s="44"/>
      <c r="CN244" s="44"/>
      <c r="CO244" s="44"/>
      <c r="CP244" s="44"/>
      <c r="CQ244" s="44"/>
      <c r="CR244" s="44"/>
      <c r="CS244" s="44"/>
      <c r="CT244" s="44"/>
      <c r="CU244" s="44"/>
      <c r="CV244" s="44"/>
      <c r="CW244" s="44"/>
      <c r="CX244" s="44"/>
      <c r="CY244" s="44"/>
      <c r="CZ244" s="44"/>
      <c r="DA244" s="44"/>
      <c r="DB244" s="44"/>
      <c r="DC244" s="44"/>
      <c r="DD244" s="44"/>
      <c r="DE244" s="44"/>
      <c r="DF244" s="44"/>
      <c r="DG244" s="44"/>
      <c r="DH244" s="44"/>
      <c r="DI244" s="44"/>
      <c r="DJ244" s="44"/>
      <c r="DK244" s="44"/>
      <c r="DL244" s="44"/>
      <c r="DM244" s="44"/>
      <c r="DN244" s="44"/>
      <c r="DO244" s="44"/>
      <c r="DP244" s="44"/>
      <c r="DQ244" s="44"/>
      <c r="DR244" s="44"/>
      <c r="DS244" s="44"/>
      <c r="DT244" s="44"/>
      <c r="DU244" s="44"/>
      <c r="DV244" s="44"/>
      <c r="DW244" s="44"/>
      <c r="DX244" s="44"/>
      <c r="DY244" s="44"/>
      <c r="DZ244" s="44"/>
      <c r="EA244" s="44"/>
      <c r="EB244" s="44"/>
      <c r="EC244" s="44"/>
      <c r="ED244" s="44"/>
      <c r="EE244" s="44"/>
      <c r="EF244" s="44"/>
      <c r="EG244" s="44"/>
      <c r="EH244" s="44"/>
      <c r="EI244" s="44"/>
    </row>
    <row r="245" spans="1:139" x14ac:dyDescent="0.2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  <c r="BL245" s="44"/>
      <c r="BM245" s="44"/>
      <c r="BN245" s="44"/>
      <c r="BO245" s="44"/>
      <c r="BP245" s="44"/>
      <c r="BQ245" s="44"/>
      <c r="BR245" s="44"/>
      <c r="BS245" s="44"/>
      <c r="BT245" s="44"/>
      <c r="BU245" s="44"/>
      <c r="BV245" s="44"/>
      <c r="BW245" s="44"/>
      <c r="BX245" s="44"/>
      <c r="BY245" s="44"/>
      <c r="BZ245" s="44"/>
      <c r="CA245" s="44"/>
      <c r="CB245" s="44"/>
      <c r="CC245" s="44"/>
      <c r="CD245" s="44"/>
      <c r="CE245" s="44"/>
      <c r="CF245" s="44"/>
      <c r="CG245" s="44"/>
      <c r="CH245" s="44"/>
      <c r="CI245" s="44"/>
      <c r="CJ245" s="44"/>
      <c r="CK245" s="44"/>
      <c r="CL245" s="44"/>
      <c r="CM245" s="44"/>
      <c r="CN245" s="44"/>
      <c r="CO245" s="44"/>
      <c r="CP245" s="44"/>
      <c r="CQ245" s="44"/>
      <c r="CR245" s="44"/>
      <c r="CS245" s="44"/>
      <c r="CT245" s="44"/>
      <c r="CU245" s="44"/>
      <c r="CV245" s="44"/>
      <c r="CW245" s="44"/>
      <c r="CX245" s="44"/>
      <c r="CY245" s="44"/>
      <c r="CZ245" s="44"/>
      <c r="DA245" s="44"/>
      <c r="DB245" s="44"/>
      <c r="DC245" s="44"/>
      <c r="DD245" s="44"/>
      <c r="DE245" s="44"/>
      <c r="DF245" s="44"/>
      <c r="DG245" s="44"/>
      <c r="DH245" s="44"/>
      <c r="DI245" s="44"/>
      <c r="DJ245" s="44"/>
      <c r="DK245" s="44"/>
      <c r="DL245" s="44"/>
      <c r="DM245" s="44"/>
      <c r="DN245" s="44"/>
      <c r="DO245" s="44"/>
      <c r="DP245" s="44"/>
      <c r="DQ245" s="44"/>
      <c r="DR245" s="44"/>
      <c r="DS245" s="44"/>
      <c r="DT245" s="44"/>
      <c r="DU245" s="44"/>
      <c r="DV245" s="44"/>
      <c r="DW245" s="44"/>
      <c r="DX245" s="44"/>
      <c r="DY245" s="44"/>
      <c r="DZ245" s="44"/>
      <c r="EA245" s="44"/>
      <c r="EB245" s="44"/>
      <c r="EC245" s="44"/>
      <c r="ED245" s="44"/>
      <c r="EE245" s="44"/>
      <c r="EF245" s="44"/>
      <c r="EG245" s="44"/>
      <c r="EH245" s="44"/>
      <c r="EI245" s="44"/>
    </row>
    <row r="246" spans="1:139" x14ac:dyDescent="0.2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  <c r="BL246" s="44"/>
      <c r="BM246" s="44"/>
      <c r="BN246" s="44"/>
      <c r="BO246" s="44"/>
      <c r="BP246" s="44"/>
      <c r="BQ246" s="44"/>
      <c r="BR246" s="44"/>
      <c r="BS246" s="44"/>
      <c r="BT246" s="44"/>
      <c r="BU246" s="44"/>
      <c r="BV246" s="44"/>
      <c r="BW246" s="44"/>
      <c r="BX246" s="44"/>
      <c r="BY246" s="44"/>
      <c r="BZ246" s="44"/>
      <c r="CA246" s="44"/>
      <c r="CB246" s="44"/>
      <c r="CC246" s="44"/>
      <c r="CD246" s="44"/>
      <c r="CE246" s="44"/>
      <c r="CF246" s="44"/>
      <c r="CG246" s="44"/>
      <c r="CH246" s="44"/>
      <c r="CI246" s="44"/>
      <c r="CJ246" s="44"/>
      <c r="CK246" s="44"/>
      <c r="CL246" s="44"/>
      <c r="CM246" s="44"/>
      <c r="CN246" s="44"/>
      <c r="CO246" s="44"/>
      <c r="CP246" s="44"/>
      <c r="CQ246" s="44"/>
      <c r="CR246" s="44"/>
      <c r="CS246" s="44"/>
      <c r="CT246" s="44"/>
      <c r="CU246" s="44"/>
      <c r="CV246" s="44"/>
      <c r="CW246" s="44"/>
      <c r="CX246" s="44"/>
      <c r="CY246" s="44"/>
      <c r="CZ246" s="44"/>
      <c r="DA246" s="44"/>
      <c r="DB246" s="44"/>
      <c r="DC246" s="44"/>
      <c r="DD246" s="44"/>
      <c r="DE246" s="44"/>
      <c r="DF246" s="44"/>
      <c r="DG246" s="44"/>
      <c r="DH246" s="44"/>
      <c r="DI246" s="44"/>
      <c r="DJ246" s="44"/>
      <c r="DK246" s="44"/>
      <c r="DL246" s="44"/>
      <c r="DM246" s="44"/>
      <c r="DN246" s="44"/>
      <c r="DO246" s="44"/>
      <c r="DP246" s="44"/>
      <c r="DQ246" s="44"/>
      <c r="DR246" s="44"/>
      <c r="DS246" s="44"/>
      <c r="DT246" s="44"/>
      <c r="DU246" s="44"/>
      <c r="DV246" s="44"/>
      <c r="DW246" s="44"/>
      <c r="DX246" s="44"/>
      <c r="DY246" s="44"/>
      <c r="DZ246" s="44"/>
      <c r="EA246" s="44"/>
      <c r="EB246" s="44"/>
      <c r="EC246" s="44"/>
      <c r="ED246" s="44"/>
      <c r="EE246" s="44"/>
      <c r="EF246" s="44"/>
      <c r="EG246" s="44"/>
      <c r="EH246" s="44"/>
      <c r="EI246" s="44"/>
    </row>
    <row r="247" spans="1:139" x14ac:dyDescent="0.2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  <c r="BL247" s="44"/>
      <c r="BM247" s="44"/>
      <c r="BN247" s="44"/>
      <c r="BO247" s="44"/>
      <c r="BP247" s="44"/>
      <c r="BQ247" s="44"/>
      <c r="BR247" s="44"/>
      <c r="BS247" s="44"/>
      <c r="BT247" s="44"/>
      <c r="BU247" s="44"/>
      <c r="BV247" s="44"/>
      <c r="BW247" s="44"/>
      <c r="BX247" s="44"/>
      <c r="BY247" s="44"/>
      <c r="BZ247" s="44"/>
      <c r="CA247" s="44"/>
      <c r="CB247" s="44"/>
      <c r="CC247" s="44"/>
      <c r="CD247" s="44"/>
      <c r="CE247" s="44"/>
      <c r="CF247" s="44"/>
      <c r="CG247" s="44"/>
      <c r="CH247" s="44"/>
      <c r="CI247" s="44"/>
      <c r="CJ247" s="44"/>
      <c r="CK247" s="44"/>
      <c r="CL247" s="44"/>
      <c r="CM247" s="44"/>
      <c r="CN247" s="44"/>
      <c r="CO247" s="44"/>
      <c r="CP247" s="44"/>
      <c r="CQ247" s="44"/>
      <c r="CR247" s="44"/>
      <c r="CS247" s="44"/>
      <c r="CT247" s="44"/>
      <c r="CU247" s="44"/>
      <c r="CV247" s="44"/>
      <c r="CW247" s="44"/>
      <c r="CX247" s="44"/>
      <c r="CY247" s="44"/>
      <c r="CZ247" s="44"/>
      <c r="DA247" s="44"/>
      <c r="DB247" s="44"/>
      <c r="DC247" s="44"/>
      <c r="DD247" s="44"/>
      <c r="DE247" s="44"/>
      <c r="DF247" s="44"/>
      <c r="DG247" s="44"/>
      <c r="DH247" s="44"/>
      <c r="DI247" s="44"/>
      <c r="DJ247" s="44"/>
      <c r="DK247" s="44"/>
      <c r="DL247" s="44"/>
      <c r="DM247" s="44"/>
      <c r="DN247" s="44"/>
      <c r="DO247" s="44"/>
      <c r="DP247" s="44"/>
      <c r="DQ247" s="44"/>
      <c r="DR247" s="44"/>
      <c r="DS247" s="44"/>
      <c r="DT247" s="44"/>
      <c r="DU247" s="44"/>
      <c r="DV247" s="44"/>
      <c r="DW247" s="44"/>
      <c r="DX247" s="44"/>
      <c r="DY247" s="44"/>
      <c r="DZ247" s="44"/>
      <c r="EA247" s="44"/>
      <c r="EB247" s="44"/>
      <c r="EC247" s="44"/>
      <c r="ED247" s="44"/>
      <c r="EE247" s="44"/>
      <c r="EF247" s="44"/>
      <c r="EG247" s="44"/>
      <c r="EH247" s="44"/>
      <c r="EI247" s="44"/>
    </row>
    <row r="248" spans="1:139" x14ac:dyDescent="0.2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  <c r="BL248" s="44"/>
      <c r="BM248" s="44"/>
      <c r="BN248" s="44"/>
      <c r="BO248" s="44"/>
      <c r="BP248" s="44"/>
      <c r="BQ248" s="44"/>
      <c r="BR248" s="44"/>
      <c r="BS248" s="44"/>
      <c r="BT248" s="44"/>
      <c r="BU248" s="44"/>
      <c r="BV248" s="44"/>
      <c r="BW248" s="44"/>
      <c r="BX248" s="44"/>
      <c r="BY248" s="44"/>
      <c r="BZ248" s="44"/>
      <c r="CA248" s="44"/>
      <c r="CB248" s="44"/>
      <c r="CC248" s="44"/>
      <c r="CD248" s="44"/>
      <c r="CE248" s="44"/>
      <c r="CF248" s="44"/>
      <c r="CG248" s="44"/>
      <c r="CH248" s="44"/>
      <c r="CI248" s="44"/>
      <c r="CJ248" s="44"/>
      <c r="CK248" s="44"/>
      <c r="CL248" s="44"/>
      <c r="CM248" s="44"/>
      <c r="CN248" s="44"/>
      <c r="CO248" s="44"/>
      <c r="CP248" s="44"/>
      <c r="CQ248" s="44"/>
      <c r="CR248" s="44"/>
      <c r="CS248" s="44"/>
      <c r="CT248" s="44"/>
      <c r="CU248" s="44"/>
      <c r="CV248" s="44"/>
      <c r="CW248" s="44"/>
      <c r="CX248" s="44"/>
      <c r="CY248" s="44"/>
      <c r="CZ248" s="44"/>
      <c r="DA248" s="44"/>
      <c r="DB248" s="44"/>
      <c r="DC248" s="44"/>
      <c r="DD248" s="44"/>
      <c r="DE248" s="44"/>
      <c r="DF248" s="44"/>
      <c r="DG248" s="44"/>
      <c r="DH248" s="44"/>
      <c r="DI248" s="44"/>
      <c r="DJ248" s="44"/>
      <c r="DK248" s="44"/>
      <c r="DL248" s="44"/>
      <c r="DM248" s="44"/>
      <c r="DN248" s="44"/>
      <c r="DO248" s="44"/>
      <c r="DP248" s="44"/>
      <c r="DQ248" s="44"/>
      <c r="DR248" s="44"/>
      <c r="DS248" s="44"/>
      <c r="DT248" s="44"/>
      <c r="DU248" s="44"/>
      <c r="DV248" s="44"/>
      <c r="DW248" s="44"/>
      <c r="DX248" s="44"/>
      <c r="DY248" s="44"/>
      <c r="DZ248" s="44"/>
      <c r="EA248" s="44"/>
      <c r="EB248" s="44"/>
      <c r="EC248" s="44"/>
      <c r="ED248" s="44"/>
      <c r="EE248" s="44"/>
      <c r="EF248" s="44"/>
      <c r="EG248" s="44"/>
      <c r="EH248" s="44"/>
      <c r="EI248" s="44"/>
    </row>
    <row r="249" spans="1:139" x14ac:dyDescent="0.2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  <c r="BL249" s="44"/>
      <c r="BM249" s="44"/>
      <c r="BN249" s="44"/>
      <c r="BO249" s="44"/>
      <c r="BP249" s="44"/>
      <c r="BQ249" s="44"/>
      <c r="BR249" s="44"/>
      <c r="BS249" s="44"/>
      <c r="BT249" s="44"/>
      <c r="BU249" s="44"/>
      <c r="BV249" s="44"/>
      <c r="BW249" s="44"/>
      <c r="BX249" s="44"/>
      <c r="BY249" s="44"/>
      <c r="BZ249" s="44"/>
      <c r="CA249" s="44"/>
      <c r="CB249" s="44"/>
      <c r="CC249" s="44"/>
      <c r="CD249" s="44"/>
      <c r="CE249" s="44"/>
      <c r="CF249" s="44"/>
      <c r="CG249" s="44"/>
      <c r="CH249" s="44"/>
      <c r="CI249" s="44"/>
      <c r="CJ249" s="44"/>
      <c r="CK249" s="44"/>
      <c r="CL249" s="44"/>
      <c r="CM249" s="44"/>
      <c r="CN249" s="44"/>
      <c r="CO249" s="44"/>
      <c r="CP249" s="44"/>
      <c r="CQ249" s="44"/>
      <c r="CR249" s="44"/>
      <c r="CS249" s="44"/>
      <c r="CT249" s="44"/>
      <c r="CU249" s="44"/>
      <c r="CV249" s="44"/>
      <c r="CW249" s="44"/>
      <c r="CX249" s="44"/>
      <c r="CY249" s="44"/>
      <c r="CZ249" s="44"/>
      <c r="DA249" s="44"/>
      <c r="DB249" s="44"/>
      <c r="DC249" s="44"/>
      <c r="DD249" s="44"/>
      <c r="DE249" s="44"/>
      <c r="DF249" s="44"/>
      <c r="DG249" s="44"/>
      <c r="DH249" s="44"/>
      <c r="DI249" s="44"/>
      <c r="DJ249" s="44"/>
      <c r="DK249" s="44"/>
      <c r="DL249" s="44"/>
      <c r="DM249" s="44"/>
      <c r="DN249" s="44"/>
      <c r="DO249" s="44"/>
      <c r="DP249" s="44"/>
      <c r="DQ249" s="44"/>
      <c r="DR249" s="44"/>
      <c r="DS249" s="44"/>
      <c r="DT249" s="44"/>
      <c r="DU249" s="44"/>
      <c r="DV249" s="44"/>
      <c r="DW249" s="44"/>
      <c r="DX249" s="44"/>
      <c r="DY249" s="44"/>
      <c r="DZ249" s="44"/>
      <c r="EA249" s="44"/>
      <c r="EB249" s="44"/>
      <c r="EC249" s="44"/>
      <c r="ED249" s="44"/>
      <c r="EE249" s="44"/>
      <c r="EF249" s="44"/>
      <c r="EG249" s="44"/>
      <c r="EH249" s="44"/>
      <c r="EI249" s="44"/>
    </row>
    <row r="250" spans="1:139" x14ac:dyDescent="0.2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  <c r="BL250" s="44"/>
      <c r="BM250" s="44"/>
      <c r="BN250" s="44"/>
      <c r="BO250" s="44"/>
      <c r="BP250" s="44"/>
      <c r="BQ250" s="44"/>
      <c r="BR250" s="44"/>
      <c r="BS250" s="44"/>
      <c r="BT250" s="44"/>
      <c r="BU250" s="44"/>
      <c r="BV250" s="44"/>
      <c r="BW250" s="44"/>
      <c r="BX250" s="44"/>
      <c r="BY250" s="44"/>
      <c r="BZ250" s="44"/>
      <c r="CA250" s="44"/>
      <c r="CB250" s="44"/>
      <c r="CC250" s="44"/>
      <c r="CD250" s="44"/>
      <c r="CE250" s="44"/>
      <c r="CF250" s="44"/>
      <c r="CG250" s="44"/>
      <c r="CH250" s="44"/>
      <c r="CI250" s="44"/>
      <c r="CJ250" s="44"/>
      <c r="CK250" s="44"/>
      <c r="CL250" s="44"/>
      <c r="CM250" s="44"/>
      <c r="CN250" s="44"/>
      <c r="CO250" s="44"/>
      <c r="CP250" s="44"/>
      <c r="CQ250" s="44"/>
      <c r="CR250" s="44"/>
      <c r="CS250" s="44"/>
      <c r="CT250" s="44"/>
      <c r="CU250" s="44"/>
      <c r="CV250" s="44"/>
      <c r="CW250" s="44"/>
      <c r="CX250" s="44"/>
      <c r="CY250" s="44"/>
      <c r="CZ250" s="44"/>
      <c r="DA250" s="44"/>
      <c r="DB250" s="44"/>
      <c r="DC250" s="44"/>
      <c r="DD250" s="44"/>
      <c r="DE250" s="44"/>
      <c r="DF250" s="44"/>
      <c r="DG250" s="44"/>
      <c r="DH250" s="44"/>
      <c r="DI250" s="44"/>
      <c r="DJ250" s="44"/>
      <c r="DK250" s="44"/>
      <c r="DL250" s="44"/>
      <c r="DM250" s="44"/>
      <c r="DN250" s="44"/>
      <c r="DO250" s="44"/>
      <c r="DP250" s="44"/>
      <c r="DQ250" s="44"/>
      <c r="DR250" s="44"/>
      <c r="DS250" s="44"/>
      <c r="DT250" s="44"/>
      <c r="DU250" s="44"/>
      <c r="DV250" s="44"/>
      <c r="DW250" s="44"/>
      <c r="DX250" s="44"/>
      <c r="DY250" s="44"/>
      <c r="DZ250" s="44"/>
      <c r="EA250" s="44"/>
      <c r="EB250" s="44"/>
      <c r="EC250" s="44"/>
      <c r="ED250" s="44"/>
      <c r="EE250" s="44"/>
      <c r="EF250" s="44"/>
      <c r="EG250" s="44"/>
      <c r="EH250" s="44"/>
      <c r="EI250" s="44"/>
    </row>
    <row r="251" spans="1:139" x14ac:dyDescent="0.2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  <c r="BL251" s="44"/>
      <c r="BM251" s="44"/>
      <c r="BN251" s="44"/>
      <c r="BO251" s="44"/>
      <c r="BP251" s="44"/>
      <c r="BQ251" s="44"/>
      <c r="BR251" s="44"/>
      <c r="BS251" s="44"/>
      <c r="BT251" s="44"/>
      <c r="BU251" s="44"/>
      <c r="BV251" s="44"/>
      <c r="BW251" s="44"/>
      <c r="BX251" s="44"/>
      <c r="BY251" s="44"/>
      <c r="BZ251" s="44"/>
      <c r="CA251" s="44"/>
      <c r="CB251" s="44"/>
      <c r="CC251" s="44"/>
      <c r="CD251" s="44"/>
      <c r="CE251" s="44"/>
      <c r="CF251" s="44"/>
      <c r="CG251" s="44"/>
      <c r="CH251" s="44"/>
      <c r="CI251" s="44"/>
      <c r="CJ251" s="44"/>
      <c r="CK251" s="44"/>
      <c r="CL251" s="44"/>
      <c r="CM251" s="44"/>
      <c r="CN251" s="44"/>
      <c r="CO251" s="44"/>
      <c r="CP251" s="44"/>
      <c r="CQ251" s="44"/>
      <c r="CR251" s="44"/>
      <c r="CS251" s="44"/>
      <c r="CT251" s="44"/>
      <c r="CU251" s="44"/>
      <c r="CV251" s="44"/>
      <c r="CW251" s="44"/>
      <c r="CX251" s="44"/>
      <c r="CY251" s="44"/>
      <c r="CZ251" s="44"/>
      <c r="DA251" s="44"/>
      <c r="DB251" s="44"/>
      <c r="DC251" s="44"/>
      <c r="DD251" s="44"/>
      <c r="DE251" s="44"/>
      <c r="DF251" s="44"/>
      <c r="DG251" s="44"/>
      <c r="DH251" s="44"/>
      <c r="DI251" s="44"/>
      <c r="DJ251" s="44"/>
      <c r="DK251" s="44"/>
      <c r="DL251" s="44"/>
      <c r="DM251" s="44"/>
      <c r="DN251" s="44"/>
      <c r="DO251" s="44"/>
      <c r="DP251" s="44"/>
      <c r="DQ251" s="44"/>
      <c r="DR251" s="44"/>
      <c r="DS251" s="44"/>
      <c r="DT251" s="44"/>
      <c r="DU251" s="44"/>
      <c r="DV251" s="44"/>
      <c r="DW251" s="44"/>
      <c r="DX251" s="44"/>
      <c r="DY251" s="44"/>
      <c r="DZ251" s="44"/>
      <c r="EA251" s="44"/>
      <c r="EB251" s="44"/>
      <c r="EC251" s="44"/>
      <c r="ED251" s="44"/>
      <c r="EE251" s="44"/>
      <c r="EF251" s="44"/>
      <c r="EG251" s="44"/>
      <c r="EH251" s="44"/>
      <c r="EI251" s="44"/>
    </row>
    <row r="252" spans="1:139" x14ac:dyDescent="0.2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  <c r="BL252" s="44"/>
      <c r="BM252" s="44"/>
      <c r="BN252" s="44"/>
      <c r="BO252" s="44"/>
      <c r="BP252" s="44"/>
      <c r="BQ252" s="44"/>
      <c r="BR252" s="44"/>
      <c r="BS252" s="44"/>
      <c r="BT252" s="44"/>
      <c r="BU252" s="44"/>
      <c r="BV252" s="44"/>
      <c r="BW252" s="44"/>
      <c r="BX252" s="44"/>
      <c r="BY252" s="44"/>
      <c r="BZ252" s="44"/>
      <c r="CA252" s="44"/>
      <c r="CB252" s="44"/>
      <c r="CC252" s="44"/>
      <c r="CD252" s="44"/>
      <c r="CE252" s="44"/>
      <c r="CF252" s="44"/>
      <c r="CG252" s="44"/>
      <c r="CH252" s="44"/>
      <c r="CI252" s="44"/>
      <c r="CJ252" s="44"/>
      <c r="CK252" s="44"/>
      <c r="CL252" s="44"/>
      <c r="CM252" s="44"/>
      <c r="CN252" s="44"/>
      <c r="CO252" s="44"/>
      <c r="CP252" s="44"/>
      <c r="CQ252" s="44"/>
      <c r="CR252" s="44"/>
      <c r="CS252" s="44"/>
      <c r="CT252" s="44"/>
      <c r="CU252" s="44"/>
      <c r="CV252" s="44"/>
      <c r="CW252" s="44"/>
      <c r="CX252" s="44"/>
      <c r="CY252" s="44"/>
      <c r="CZ252" s="44"/>
      <c r="DA252" s="44"/>
      <c r="DB252" s="44"/>
      <c r="DC252" s="44"/>
      <c r="DD252" s="44"/>
      <c r="DE252" s="44"/>
      <c r="DF252" s="44"/>
      <c r="DG252" s="44"/>
      <c r="DH252" s="44"/>
      <c r="DI252" s="44"/>
      <c r="DJ252" s="44"/>
      <c r="DK252" s="44"/>
      <c r="DL252" s="44"/>
      <c r="DM252" s="44"/>
      <c r="DN252" s="44"/>
      <c r="DO252" s="44"/>
      <c r="DP252" s="44"/>
      <c r="DQ252" s="44"/>
      <c r="DR252" s="44"/>
      <c r="DS252" s="44"/>
      <c r="DT252" s="44"/>
      <c r="DU252" s="44"/>
      <c r="DV252" s="44"/>
      <c r="DW252" s="44"/>
      <c r="DX252" s="44"/>
      <c r="DY252" s="44"/>
      <c r="DZ252" s="44"/>
      <c r="EA252" s="44"/>
      <c r="EB252" s="44"/>
      <c r="EC252" s="44"/>
      <c r="ED252" s="44"/>
      <c r="EE252" s="44"/>
      <c r="EF252" s="44"/>
      <c r="EG252" s="44"/>
      <c r="EH252" s="44"/>
      <c r="EI252" s="44"/>
    </row>
    <row r="253" spans="1:139" x14ac:dyDescent="0.2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  <c r="BL253" s="44"/>
      <c r="BM253" s="44"/>
      <c r="BN253" s="44"/>
      <c r="BO253" s="44"/>
      <c r="BP253" s="44"/>
      <c r="BQ253" s="44"/>
      <c r="BR253" s="44"/>
      <c r="BS253" s="44"/>
      <c r="BT253" s="44"/>
      <c r="BU253" s="44"/>
      <c r="BV253" s="44"/>
      <c r="BW253" s="44"/>
      <c r="BX253" s="44"/>
      <c r="BY253" s="44"/>
      <c r="BZ253" s="44"/>
      <c r="CA253" s="44"/>
      <c r="CB253" s="44"/>
      <c r="CC253" s="44"/>
      <c r="CD253" s="44"/>
      <c r="CE253" s="44"/>
      <c r="CF253" s="44"/>
      <c r="CG253" s="44"/>
      <c r="CH253" s="44"/>
      <c r="CI253" s="44"/>
      <c r="CJ253" s="44"/>
      <c r="CK253" s="44"/>
      <c r="CL253" s="44"/>
      <c r="CM253" s="44"/>
      <c r="CN253" s="44"/>
      <c r="CO253" s="44"/>
      <c r="CP253" s="44"/>
      <c r="CQ253" s="44"/>
      <c r="CR253" s="44"/>
      <c r="CS253" s="44"/>
      <c r="CT253" s="44"/>
      <c r="CU253" s="44"/>
      <c r="CV253" s="44"/>
      <c r="CW253" s="44"/>
      <c r="CX253" s="44"/>
      <c r="CY253" s="44"/>
      <c r="CZ253" s="44"/>
      <c r="DA253" s="44"/>
      <c r="DB253" s="44"/>
      <c r="DC253" s="44"/>
      <c r="DD253" s="44"/>
      <c r="DE253" s="44"/>
      <c r="DF253" s="44"/>
      <c r="DG253" s="44"/>
      <c r="DH253" s="44"/>
      <c r="DI253" s="44"/>
      <c r="DJ253" s="44"/>
      <c r="DK253" s="44"/>
      <c r="DL253" s="44"/>
      <c r="DM253" s="44"/>
      <c r="DN253" s="44"/>
      <c r="DO253" s="44"/>
      <c r="DP253" s="44"/>
      <c r="DQ253" s="44"/>
      <c r="DR253" s="44"/>
      <c r="DS253" s="44"/>
      <c r="DT253" s="44"/>
      <c r="DU253" s="44"/>
      <c r="DV253" s="44"/>
      <c r="DW253" s="44"/>
      <c r="DX253" s="44"/>
      <c r="DY253" s="44"/>
      <c r="DZ253" s="44"/>
      <c r="EA253" s="44"/>
      <c r="EB253" s="44"/>
      <c r="EC253" s="44"/>
      <c r="ED253" s="44"/>
      <c r="EE253" s="44"/>
      <c r="EF253" s="44"/>
      <c r="EG253" s="44"/>
      <c r="EH253" s="44"/>
      <c r="EI253" s="44"/>
    </row>
    <row r="254" spans="1:139" x14ac:dyDescent="0.2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  <c r="BL254" s="44"/>
      <c r="BM254" s="44"/>
      <c r="BN254" s="44"/>
      <c r="BO254" s="44"/>
      <c r="BP254" s="44"/>
      <c r="BQ254" s="44"/>
      <c r="BR254" s="44"/>
      <c r="BS254" s="44"/>
      <c r="BT254" s="44"/>
      <c r="BU254" s="44"/>
      <c r="BV254" s="44"/>
      <c r="BW254" s="44"/>
      <c r="BX254" s="44"/>
      <c r="BY254" s="44"/>
      <c r="BZ254" s="44"/>
      <c r="CA254" s="44"/>
      <c r="CB254" s="44"/>
      <c r="CC254" s="44"/>
      <c r="CD254" s="44"/>
      <c r="CE254" s="44"/>
      <c r="CF254" s="44"/>
      <c r="CG254" s="44"/>
      <c r="CH254" s="44"/>
      <c r="CI254" s="44"/>
      <c r="CJ254" s="44"/>
      <c r="CK254" s="44"/>
      <c r="CL254" s="44"/>
      <c r="CM254" s="44"/>
      <c r="CN254" s="44"/>
      <c r="CO254" s="44"/>
      <c r="CP254" s="44"/>
      <c r="CQ254" s="44"/>
      <c r="CR254" s="44"/>
      <c r="CS254" s="44"/>
      <c r="CT254" s="44"/>
      <c r="CU254" s="44"/>
      <c r="CV254" s="44"/>
      <c r="CW254" s="44"/>
      <c r="CX254" s="44"/>
      <c r="CY254" s="44"/>
      <c r="CZ254" s="44"/>
      <c r="DA254" s="44"/>
      <c r="DB254" s="44"/>
      <c r="DC254" s="44"/>
      <c r="DD254" s="44"/>
      <c r="DE254" s="44"/>
      <c r="DF254" s="44"/>
      <c r="DG254" s="44"/>
      <c r="DH254" s="44"/>
      <c r="DI254" s="44"/>
      <c r="DJ254" s="44"/>
      <c r="DK254" s="44"/>
      <c r="DL254" s="44"/>
      <c r="DM254" s="44"/>
      <c r="DN254" s="44"/>
      <c r="DO254" s="44"/>
      <c r="DP254" s="44"/>
      <c r="DQ254" s="44"/>
      <c r="DR254" s="44"/>
      <c r="DS254" s="44"/>
      <c r="DT254" s="44"/>
      <c r="DU254" s="44"/>
      <c r="DV254" s="44"/>
      <c r="DW254" s="44"/>
      <c r="DX254" s="44"/>
      <c r="DY254" s="44"/>
      <c r="DZ254" s="44"/>
      <c r="EA254" s="44"/>
      <c r="EB254" s="44"/>
      <c r="EC254" s="44"/>
      <c r="ED254" s="44"/>
      <c r="EE254" s="44"/>
      <c r="EF254" s="44"/>
      <c r="EG254" s="44"/>
      <c r="EH254" s="44"/>
      <c r="EI254" s="44"/>
    </row>
    <row r="255" spans="1:139" x14ac:dyDescent="0.2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  <c r="BL255" s="44"/>
      <c r="BM255" s="44"/>
      <c r="BN255" s="44"/>
      <c r="BO255" s="44"/>
      <c r="BP255" s="44"/>
      <c r="BQ255" s="44"/>
      <c r="BR255" s="44"/>
      <c r="BS255" s="44"/>
      <c r="BT255" s="44"/>
      <c r="BU255" s="44"/>
      <c r="BV255" s="44"/>
      <c r="BW255" s="44"/>
      <c r="BX255" s="44"/>
      <c r="BY255" s="44"/>
      <c r="BZ255" s="44"/>
      <c r="CA255" s="44"/>
      <c r="CB255" s="44"/>
      <c r="CC255" s="44"/>
      <c r="CD255" s="44"/>
      <c r="CE255" s="44"/>
      <c r="CF255" s="44"/>
      <c r="CG255" s="44"/>
      <c r="CH255" s="44"/>
      <c r="CI255" s="44"/>
      <c r="CJ255" s="44"/>
      <c r="CK255" s="44"/>
      <c r="CL255" s="44"/>
      <c r="CM255" s="44"/>
      <c r="CN255" s="44"/>
      <c r="CO255" s="44"/>
      <c r="CP255" s="44"/>
      <c r="CQ255" s="44"/>
      <c r="CR255" s="44"/>
      <c r="CS255" s="44"/>
      <c r="CT255" s="44"/>
      <c r="CU255" s="44"/>
      <c r="CV255" s="44"/>
      <c r="CW255" s="44"/>
      <c r="CX255" s="44"/>
      <c r="CY255" s="44"/>
      <c r="CZ255" s="44"/>
      <c r="DA255" s="44"/>
      <c r="DB255" s="44"/>
      <c r="DC255" s="44"/>
      <c r="DD255" s="44"/>
      <c r="DE255" s="44"/>
      <c r="DF255" s="44"/>
      <c r="DG255" s="44"/>
      <c r="DH255" s="44"/>
      <c r="DI255" s="44"/>
      <c r="DJ255" s="44"/>
      <c r="DK255" s="44"/>
      <c r="DL255" s="44"/>
      <c r="DM255" s="44"/>
      <c r="DN255" s="44"/>
      <c r="DO255" s="44"/>
      <c r="DP255" s="44"/>
      <c r="DQ255" s="44"/>
      <c r="DR255" s="44"/>
      <c r="DS255" s="44"/>
      <c r="DT255" s="44"/>
      <c r="DU255" s="44"/>
      <c r="DV255" s="44"/>
      <c r="DW255" s="44"/>
      <c r="DX255" s="44"/>
      <c r="DY255" s="44"/>
      <c r="DZ255" s="44"/>
      <c r="EA255" s="44"/>
      <c r="EB255" s="44"/>
      <c r="EC255" s="44"/>
      <c r="ED255" s="44"/>
      <c r="EE255" s="44"/>
      <c r="EF255" s="44"/>
      <c r="EG255" s="44"/>
      <c r="EH255" s="44"/>
      <c r="EI255" s="44"/>
    </row>
    <row r="256" spans="1:139" x14ac:dyDescent="0.2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  <c r="BL256" s="44"/>
      <c r="BM256" s="44"/>
      <c r="BN256" s="44"/>
      <c r="BO256" s="44"/>
      <c r="BP256" s="44"/>
      <c r="BQ256" s="44"/>
      <c r="BR256" s="44"/>
      <c r="BS256" s="44"/>
      <c r="BT256" s="44"/>
      <c r="BU256" s="44"/>
      <c r="BV256" s="44"/>
      <c r="BW256" s="44"/>
      <c r="BX256" s="44"/>
      <c r="BY256" s="44"/>
      <c r="BZ256" s="44"/>
      <c r="CA256" s="44"/>
      <c r="CB256" s="44"/>
      <c r="CC256" s="44"/>
      <c r="CD256" s="44"/>
      <c r="CE256" s="44"/>
      <c r="CF256" s="44"/>
      <c r="CG256" s="44"/>
      <c r="CH256" s="44"/>
      <c r="CI256" s="44"/>
      <c r="CJ256" s="44"/>
      <c r="CK256" s="44"/>
      <c r="CL256" s="44"/>
      <c r="CM256" s="44"/>
      <c r="CN256" s="44"/>
      <c r="CO256" s="44"/>
      <c r="CP256" s="44"/>
      <c r="CQ256" s="44"/>
      <c r="CR256" s="44"/>
      <c r="CS256" s="44"/>
      <c r="CT256" s="44"/>
      <c r="CU256" s="44"/>
      <c r="CV256" s="44"/>
      <c r="CW256" s="44"/>
      <c r="CX256" s="44"/>
      <c r="CY256" s="44"/>
      <c r="CZ256" s="44"/>
      <c r="DA256" s="44"/>
      <c r="DB256" s="44"/>
      <c r="DC256" s="44"/>
      <c r="DD256" s="44"/>
      <c r="DE256" s="44"/>
      <c r="DF256" s="44"/>
      <c r="DG256" s="44"/>
      <c r="DH256" s="44"/>
      <c r="DI256" s="44"/>
      <c r="DJ256" s="44"/>
      <c r="DK256" s="44"/>
      <c r="DL256" s="44"/>
      <c r="DM256" s="44"/>
      <c r="DN256" s="44"/>
      <c r="DO256" s="44"/>
      <c r="DP256" s="44"/>
      <c r="DQ256" s="44"/>
      <c r="DR256" s="44"/>
      <c r="DS256" s="44"/>
      <c r="DT256" s="44"/>
      <c r="DU256" s="44"/>
      <c r="DV256" s="44"/>
      <c r="DW256" s="44"/>
      <c r="DX256" s="44"/>
      <c r="DY256" s="44"/>
      <c r="DZ256" s="44"/>
      <c r="EA256" s="44"/>
      <c r="EB256" s="44"/>
      <c r="EC256" s="44"/>
      <c r="ED256" s="44"/>
      <c r="EE256" s="44"/>
      <c r="EF256" s="44"/>
      <c r="EG256" s="44"/>
      <c r="EH256" s="44"/>
      <c r="EI256" s="44"/>
    </row>
    <row r="257" spans="1:139" x14ac:dyDescent="0.2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  <c r="BL257" s="44"/>
      <c r="BM257" s="44"/>
      <c r="BN257" s="44"/>
      <c r="BO257" s="44"/>
      <c r="BP257" s="44"/>
      <c r="BQ257" s="44"/>
      <c r="BR257" s="44"/>
      <c r="BS257" s="44"/>
      <c r="BT257" s="44"/>
      <c r="BU257" s="44"/>
      <c r="BV257" s="44"/>
      <c r="BW257" s="44"/>
      <c r="BX257" s="44"/>
      <c r="BY257" s="44"/>
      <c r="BZ257" s="44"/>
      <c r="CA257" s="44"/>
      <c r="CB257" s="44"/>
      <c r="CC257" s="44"/>
      <c r="CD257" s="44"/>
      <c r="CE257" s="44"/>
      <c r="CF257" s="44"/>
      <c r="CG257" s="44"/>
      <c r="CH257" s="44"/>
      <c r="CI257" s="44"/>
      <c r="CJ257" s="44"/>
      <c r="CK257" s="44"/>
      <c r="CL257" s="44"/>
      <c r="CM257" s="44"/>
      <c r="CN257" s="44"/>
      <c r="CO257" s="44"/>
      <c r="CP257" s="44"/>
      <c r="CQ257" s="44"/>
      <c r="CR257" s="44"/>
      <c r="CS257" s="44"/>
      <c r="CT257" s="44"/>
      <c r="CU257" s="44"/>
      <c r="CV257" s="44"/>
      <c r="CW257" s="44"/>
      <c r="CX257" s="44"/>
      <c r="CY257" s="44"/>
      <c r="CZ257" s="44"/>
      <c r="DA257" s="44"/>
      <c r="DB257" s="44"/>
      <c r="DC257" s="44"/>
      <c r="DD257" s="44"/>
      <c r="DE257" s="44"/>
      <c r="DF257" s="44"/>
      <c r="DG257" s="44"/>
      <c r="DH257" s="44"/>
      <c r="DI257" s="44"/>
      <c r="DJ257" s="44"/>
      <c r="DK257" s="44"/>
      <c r="DL257" s="44"/>
      <c r="DM257" s="44"/>
      <c r="DN257" s="44"/>
      <c r="DO257" s="44"/>
      <c r="DP257" s="44"/>
      <c r="DQ257" s="44"/>
      <c r="DR257" s="44"/>
      <c r="DS257" s="44"/>
      <c r="DT257" s="44"/>
      <c r="DU257" s="44"/>
      <c r="DV257" s="44"/>
      <c r="DW257" s="44"/>
      <c r="DX257" s="44"/>
      <c r="DY257" s="44"/>
      <c r="DZ257" s="44"/>
      <c r="EA257" s="44"/>
      <c r="EB257" s="44"/>
      <c r="EC257" s="44"/>
      <c r="ED257" s="44"/>
      <c r="EE257" s="44"/>
      <c r="EF257" s="44"/>
      <c r="EG257" s="44"/>
      <c r="EH257" s="44"/>
      <c r="EI257" s="44"/>
    </row>
    <row r="258" spans="1:139" x14ac:dyDescent="0.2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  <c r="BL258" s="44"/>
      <c r="BM258" s="44"/>
      <c r="BN258" s="44"/>
      <c r="BO258" s="44"/>
      <c r="BP258" s="44"/>
      <c r="BQ258" s="44"/>
      <c r="BR258" s="44"/>
      <c r="BS258" s="44"/>
      <c r="BT258" s="44"/>
      <c r="BU258" s="44"/>
      <c r="BV258" s="44"/>
      <c r="BW258" s="44"/>
      <c r="BX258" s="44"/>
      <c r="BY258" s="44"/>
      <c r="BZ258" s="44"/>
      <c r="CA258" s="44"/>
      <c r="CB258" s="44"/>
      <c r="CC258" s="44"/>
      <c r="CD258" s="44"/>
      <c r="CE258" s="44"/>
      <c r="CF258" s="44"/>
      <c r="CG258" s="44"/>
      <c r="CH258" s="44"/>
      <c r="CI258" s="44"/>
      <c r="CJ258" s="44"/>
      <c r="CK258" s="44"/>
      <c r="CL258" s="44"/>
      <c r="CM258" s="44"/>
      <c r="CN258" s="44"/>
      <c r="CO258" s="44"/>
      <c r="CP258" s="44"/>
      <c r="CQ258" s="44"/>
      <c r="CR258" s="44"/>
      <c r="CS258" s="44"/>
      <c r="CT258" s="44"/>
      <c r="CU258" s="44"/>
      <c r="CV258" s="44"/>
      <c r="CW258" s="44"/>
      <c r="CX258" s="44"/>
      <c r="CY258" s="44"/>
      <c r="CZ258" s="44"/>
      <c r="DA258" s="44"/>
      <c r="DB258" s="44"/>
      <c r="DC258" s="44"/>
      <c r="DD258" s="44"/>
      <c r="DE258" s="44"/>
      <c r="DF258" s="44"/>
      <c r="DG258" s="44"/>
      <c r="DH258" s="44"/>
      <c r="DI258" s="44"/>
      <c r="DJ258" s="44"/>
      <c r="DK258" s="44"/>
      <c r="DL258" s="44"/>
      <c r="DM258" s="44"/>
      <c r="DN258" s="44"/>
      <c r="DO258" s="44"/>
      <c r="DP258" s="44"/>
      <c r="DQ258" s="44"/>
      <c r="DR258" s="44"/>
      <c r="DS258" s="44"/>
      <c r="DT258" s="44"/>
      <c r="DU258" s="44"/>
      <c r="DV258" s="44"/>
      <c r="DW258" s="44"/>
      <c r="DX258" s="44"/>
      <c r="DY258" s="44"/>
      <c r="DZ258" s="44"/>
      <c r="EA258" s="44"/>
      <c r="EB258" s="44"/>
      <c r="EC258" s="44"/>
      <c r="ED258" s="44"/>
      <c r="EE258" s="44"/>
      <c r="EF258" s="44"/>
      <c r="EG258" s="44"/>
      <c r="EH258" s="44"/>
      <c r="EI258" s="44"/>
    </row>
    <row r="259" spans="1:139" x14ac:dyDescent="0.2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  <c r="BL259" s="44"/>
      <c r="BM259" s="44"/>
      <c r="BN259" s="44"/>
      <c r="BO259" s="44"/>
      <c r="BP259" s="44"/>
      <c r="BQ259" s="44"/>
      <c r="BR259" s="44"/>
      <c r="BS259" s="44"/>
      <c r="BT259" s="44"/>
      <c r="BU259" s="44"/>
      <c r="BV259" s="44"/>
      <c r="BW259" s="44"/>
      <c r="BX259" s="44"/>
      <c r="BY259" s="44"/>
      <c r="BZ259" s="44"/>
      <c r="CA259" s="44"/>
      <c r="CB259" s="44"/>
      <c r="CC259" s="44"/>
      <c r="CD259" s="44"/>
      <c r="CE259" s="44"/>
      <c r="CF259" s="44"/>
      <c r="CG259" s="44"/>
      <c r="CH259" s="44"/>
      <c r="CI259" s="44"/>
      <c r="CJ259" s="44"/>
      <c r="CK259" s="44"/>
      <c r="CL259" s="44"/>
      <c r="CM259" s="44"/>
      <c r="CN259" s="44"/>
      <c r="CO259" s="44"/>
      <c r="CP259" s="44"/>
      <c r="CQ259" s="44"/>
      <c r="CR259" s="44"/>
      <c r="CS259" s="44"/>
      <c r="CT259" s="44"/>
      <c r="CU259" s="44"/>
      <c r="CV259" s="44"/>
      <c r="CW259" s="44"/>
      <c r="CX259" s="44"/>
      <c r="CY259" s="44"/>
      <c r="CZ259" s="44"/>
      <c r="DA259" s="44"/>
      <c r="DB259" s="44"/>
      <c r="DC259" s="44"/>
      <c r="DD259" s="44"/>
      <c r="DE259" s="44"/>
      <c r="DF259" s="44"/>
      <c r="DG259" s="44"/>
      <c r="DH259" s="44"/>
      <c r="DI259" s="44"/>
      <c r="DJ259" s="44"/>
      <c r="DK259" s="44"/>
      <c r="DL259" s="44"/>
      <c r="DM259" s="44"/>
      <c r="DN259" s="44"/>
      <c r="DO259" s="44"/>
      <c r="DP259" s="44"/>
      <c r="DQ259" s="44"/>
      <c r="DR259" s="44"/>
      <c r="DS259" s="44"/>
      <c r="DT259" s="44"/>
      <c r="DU259" s="44"/>
      <c r="DV259" s="44"/>
      <c r="DW259" s="44"/>
      <c r="DX259" s="44"/>
      <c r="DY259" s="44"/>
      <c r="DZ259" s="44"/>
      <c r="EA259" s="44"/>
      <c r="EB259" s="44"/>
      <c r="EC259" s="44"/>
      <c r="ED259" s="44"/>
      <c r="EE259" s="44"/>
      <c r="EF259" s="44"/>
      <c r="EG259" s="44"/>
      <c r="EH259" s="44"/>
      <c r="EI259" s="44"/>
    </row>
    <row r="260" spans="1:139" x14ac:dyDescent="0.2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  <c r="BO260" s="44"/>
      <c r="BP260" s="44"/>
      <c r="BQ260" s="44"/>
      <c r="BR260" s="44"/>
      <c r="BS260" s="44"/>
      <c r="BT260" s="44"/>
      <c r="BU260" s="44"/>
      <c r="BV260" s="44"/>
      <c r="BW260" s="44"/>
      <c r="BX260" s="44"/>
      <c r="BY260" s="44"/>
      <c r="BZ260" s="44"/>
      <c r="CA260" s="44"/>
      <c r="CB260" s="44"/>
      <c r="CC260" s="44"/>
      <c r="CD260" s="44"/>
      <c r="CE260" s="44"/>
      <c r="CF260" s="44"/>
      <c r="CG260" s="44"/>
      <c r="CH260" s="44"/>
      <c r="CI260" s="44"/>
      <c r="CJ260" s="44"/>
      <c r="CK260" s="44"/>
      <c r="CL260" s="44"/>
      <c r="CM260" s="44"/>
      <c r="CN260" s="44"/>
      <c r="CO260" s="44"/>
      <c r="CP260" s="44"/>
      <c r="CQ260" s="44"/>
      <c r="CR260" s="44"/>
      <c r="CS260" s="44"/>
      <c r="CT260" s="44"/>
      <c r="CU260" s="44"/>
      <c r="CV260" s="44"/>
      <c r="CW260" s="44"/>
      <c r="CX260" s="44"/>
      <c r="CY260" s="44"/>
      <c r="CZ260" s="44"/>
      <c r="DA260" s="44"/>
      <c r="DB260" s="44"/>
      <c r="DC260" s="44"/>
      <c r="DD260" s="44"/>
      <c r="DE260" s="44"/>
      <c r="DF260" s="44"/>
      <c r="DG260" s="44"/>
      <c r="DH260" s="44"/>
      <c r="DI260" s="44"/>
      <c r="DJ260" s="44"/>
      <c r="DK260" s="44"/>
      <c r="DL260" s="44"/>
      <c r="DM260" s="44"/>
      <c r="DN260" s="44"/>
      <c r="DO260" s="44"/>
      <c r="DP260" s="44"/>
      <c r="DQ260" s="44"/>
      <c r="DR260" s="44"/>
      <c r="DS260" s="44"/>
      <c r="DT260" s="44"/>
      <c r="DU260" s="44"/>
      <c r="DV260" s="44"/>
      <c r="DW260" s="44"/>
      <c r="DX260" s="44"/>
      <c r="DY260" s="44"/>
      <c r="DZ260" s="44"/>
      <c r="EA260" s="44"/>
      <c r="EB260" s="44"/>
      <c r="EC260" s="44"/>
      <c r="ED260" s="44"/>
      <c r="EE260" s="44"/>
      <c r="EF260" s="44"/>
      <c r="EG260" s="44"/>
      <c r="EH260" s="44"/>
      <c r="EI260" s="44"/>
    </row>
    <row r="261" spans="1:139" x14ac:dyDescent="0.2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  <c r="BL261" s="44"/>
      <c r="BM261" s="44"/>
      <c r="BN261" s="44"/>
      <c r="BO261" s="44"/>
      <c r="BP261" s="44"/>
      <c r="BQ261" s="44"/>
      <c r="BR261" s="44"/>
      <c r="BS261" s="44"/>
      <c r="BT261" s="44"/>
      <c r="BU261" s="44"/>
      <c r="BV261" s="44"/>
      <c r="BW261" s="44"/>
      <c r="BX261" s="44"/>
      <c r="BY261" s="44"/>
      <c r="BZ261" s="44"/>
      <c r="CA261" s="44"/>
      <c r="CB261" s="44"/>
      <c r="CC261" s="44"/>
      <c r="CD261" s="44"/>
      <c r="CE261" s="44"/>
      <c r="CF261" s="44"/>
      <c r="CG261" s="44"/>
      <c r="CH261" s="44"/>
      <c r="CI261" s="44"/>
      <c r="CJ261" s="44"/>
      <c r="CK261" s="44"/>
      <c r="CL261" s="44"/>
      <c r="CM261" s="44"/>
      <c r="CN261" s="44"/>
      <c r="CO261" s="44"/>
      <c r="CP261" s="44"/>
      <c r="CQ261" s="44"/>
      <c r="CR261" s="44"/>
      <c r="CS261" s="44"/>
      <c r="CT261" s="44"/>
      <c r="CU261" s="44"/>
      <c r="CV261" s="44"/>
      <c r="CW261" s="44"/>
      <c r="CX261" s="44"/>
      <c r="CY261" s="44"/>
      <c r="CZ261" s="44"/>
      <c r="DA261" s="44"/>
      <c r="DB261" s="44"/>
      <c r="DC261" s="44"/>
      <c r="DD261" s="44"/>
      <c r="DE261" s="44"/>
      <c r="DF261" s="44"/>
      <c r="DG261" s="44"/>
      <c r="DH261" s="44"/>
      <c r="DI261" s="44"/>
      <c r="DJ261" s="44"/>
      <c r="DK261" s="44"/>
      <c r="DL261" s="44"/>
      <c r="DM261" s="44"/>
      <c r="DN261" s="44"/>
      <c r="DO261" s="44"/>
      <c r="DP261" s="44"/>
      <c r="DQ261" s="44"/>
      <c r="DR261" s="44"/>
      <c r="DS261" s="44"/>
      <c r="DT261" s="44"/>
      <c r="DU261" s="44"/>
      <c r="DV261" s="44"/>
      <c r="DW261" s="44"/>
      <c r="DX261" s="44"/>
      <c r="DY261" s="44"/>
      <c r="DZ261" s="44"/>
      <c r="EA261" s="44"/>
      <c r="EB261" s="44"/>
      <c r="EC261" s="44"/>
      <c r="ED261" s="44"/>
      <c r="EE261" s="44"/>
      <c r="EF261" s="44"/>
      <c r="EG261" s="44"/>
      <c r="EH261" s="44"/>
      <c r="EI261" s="44"/>
    </row>
    <row r="262" spans="1:139" x14ac:dyDescent="0.2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  <c r="BO262" s="44"/>
      <c r="BP262" s="44"/>
      <c r="BQ262" s="44"/>
      <c r="BR262" s="44"/>
      <c r="BS262" s="44"/>
      <c r="BT262" s="44"/>
      <c r="BU262" s="44"/>
      <c r="BV262" s="44"/>
      <c r="BW262" s="44"/>
      <c r="BX262" s="44"/>
      <c r="BY262" s="44"/>
      <c r="BZ262" s="44"/>
      <c r="CA262" s="44"/>
      <c r="CB262" s="44"/>
      <c r="CC262" s="44"/>
      <c r="CD262" s="44"/>
      <c r="CE262" s="44"/>
      <c r="CF262" s="44"/>
      <c r="CG262" s="44"/>
      <c r="CH262" s="44"/>
      <c r="CI262" s="44"/>
      <c r="CJ262" s="44"/>
      <c r="CK262" s="44"/>
      <c r="CL262" s="44"/>
      <c r="CM262" s="44"/>
      <c r="CN262" s="44"/>
      <c r="CO262" s="44"/>
      <c r="CP262" s="44"/>
      <c r="CQ262" s="44"/>
      <c r="CR262" s="44"/>
      <c r="CS262" s="44"/>
      <c r="CT262" s="44"/>
      <c r="CU262" s="44"/>
      <c r="CV262" s="44"/>
      <c r="CW262" s="44"/>
      <c r="CX262" s="44"/>
      <c r="CY262" s="44"/>
      <c r="CZ262" s="44"/>
      <c r="DA262" s="44"/>
      <c r="DB262" s="44"/>
      <c r="DC262" s="44"/>
      <c r="DD262" s="44"/>
      <c r="DE262" s="44"/>
      <c r="DF262" s="44"/>
      <c r="DG262" s="44"/>
      <c r="DH262" s="44"/>
      <c r="DI262" s="44"/>
      <c r="DJ262" s="44"/>
      <c r="DK262" s="44"/>
      <c r="DL262" s="44"/>
      <c r="DM262" s="44"/>
      <c r="DN262" s="44"/>
      <c r="DO262" s="44"/>
      <c r="DP262" s="44"/>
      <c r="DQ262" s="44"/>
      <c r="DR262" s="44"/>
      <c r="DS262" s="44"/>
      <c r="DT262" s="44"/>
      <c r="DU262" s="44"/>
      <c r="DV262" s="44"/>
      <c r="DW262" s="44"/>
      <c r="DX262" s="44"/>
      <c r="DY262" s="44"/>
      <c r="DZ262" s="44"/>
      <c r="EA262" s="44"/>
      <c r="EB262" s="44"/>
      <c r="EC262" s="44"/>
      <c r="ED262" s="44"/>
      <c r="EE262" s="44"/>
      <c r="EF262" s="44"/>
      <c r="EG262" s="44"/>
      <c r="EH262" s="44"/>
      <c r="EI262" s="44"/>
    </row>
    <row r="263" spans="1:139" x14ac:dyDescent="0.2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44"/>
      <c r="BR263" s="44"/>
      <c r="BS263" s="44"/>
      <c r="BT263" s="44"/>
      <c r="BU263" s="44"/>
      <c r="BV263" s="44"/>
      <c r="BW263" s="44"/>
      <c r="BX263" s="44"/>
      <c r="BY263" s="44"/>
      <c r="BZ263" s="44"/>
      <c r="CA263" s="44"/>
      <c r="CB263" s="44"/>
      <c r="CC263" s="44"/>
      <c r="CD263" s="44"/>
      <c r="CE263" s="44"/>
      <c r="CF263" s="44"/>
      <c r="CG263" s="44"/>
      <c r="CH263" s="44"/>
      <c r="CI263" s="44"/>
      <c r="CJ263" s="44"/>
      <c r="CK263" s="44"/>
      <c r="CL263" s="44"/>
      <c r="CM263" s="44"/>
      <c r="CN263" s="44"/>
      <c r="CO263" s="44"/>
      <c r="CP263" s="44"/>
      <c r="CQ263" s="44"/>
      <c r="CR263" s="44"/>
      <c r="CS263" s="44"/>
      <c r="CT263" s="44"/>
      <c r="CU263" s="44"/>
      <c r="CV263" s="44"/>
      <c r="CW263" s="44"/>
      <c r="CX263" s="44"/>
      <c r="CY263" s="44"/>
      <c r="CZ263" s="44"/>
      <c r="DA263" s="44"/>
      <c r="DB263" s="44"/>
      <c r="DC263" s="44"/>
      <c r="DD263" s="44"/>
      <c r="DE263" s="44"/>
      <c r="DF263" s="44"/>
      <c r="DG263" s="44"/>
      <c r="DH263" s="44"/>
      <c r="DI263" s="44"/>
      <c r="DJ263" s="44"/>
      <c r="DK263" s="44"/>
      <c r="DL263" s="44"/>
      <c r="DM263" s="44"/>
      <c r="DN263" s="44"/>
      <c r="DO263" s="44"/>
      <c r="DP263" s="44"/>
      <c r="DQ263" s="44"/>
      <c r="DR263" s="44"/>
      <c r="DS263" s="44"/>
      <c r="DT263" s="44"/>
      <c r="DU263" s="44"/>
      <c r="DV263" s="44"/>
      <c r="DW263" s="44"/>
      <c r="DX263" s="44"/>
      <c r="DY263" s="44"/>
      <c r="DZ263" s="44"/>
      <c r="EA263" s="44"/>
      <c r="EB263" s="44"/>
      <c r="EC263" s="44"/>
      <c r="ED263" s="44"/>
      <c r="EE263" s="44"/>
      <c r="EF263" s="44"/>
      <c r="EG263" s="44"/>
      <c r="EH263" s="44"/>
      <c r="EI263" s="44"/>
    </row>
    <row r="264" spans="1:139" x14ac:dyDescent="0.2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44"/>
      <c r="BR264" s="44"/>
      <c r="BS264" s="44"/>
      <c r="BT264" s="44"/>
      <c r="BU264" s="44"/>
      <c r="BV264" s="44"/>
      <c r="BW264" s="44"/>
      <c r="BX264" s="44"/>
      <c r="BY264" s="44"/>
      <c r="BZ264" s="44"/>
      <c r="CA264" s="44"/>
      <c r="CB264" s="44"/>
      <c r="CC264" s="44"/>
      <c r="CD264" s="44"/>
      <c r="CE264" s="44"/>
      <c r="CF264" s="44"/>
      <c r="CG264" s="44"/>
      <c r="CH264" s="44"/>
      <c r="CI264" s="44"/>
      <c r="CJ264" s="44"/>
      <c r="CK264" s="44"/>
      <c r="CL264" s="44"/>
      <c r="CM264" s="44"/>
      <c r="CN264" s="44"/>
      <c r="CO264" s="44"/>
      <c r="CP264" s="44"/>
      <c r="CQ264" s="44"/>
      <c r="CR264" s="44"/>
      <c r="CS264" s="44"/>
      <c r="CT264" s="44"/>
      <c r="CU264" s="44"/>
      <c r="CV264" s="44"/>
      <c r="CW264" s="44"/>
      <c r="CX264" s="44"/>
      <c r="CY264" s="44"/>
      <c r="CZ264" s="44"/>
      <c r="DA264" s="44"/>
      <c r="DB264" s="44"/>
      <c r="DC264" s="44"/>
      <c r="DD264" s="44"/>
      <c r="DE264" s="44"/>
      <c r="DF264" s="44"/>
      <c r="DG264" s="44"/>
      <c r="DH264" s="44"/>
      <c r="DI264" s="44"/>
      <c r="DJ264" s="44"/>
      <c r="DK264" s="44"/>
      <c r="DL264" s="44"/>
      <c r="DM264" s="44"/>
      <c r="DN264" s="44"/>
      <c r="DO264" s="44"/>
      <c r="DP264" s="44"/>
      <c r="DQ264" s="44"/>
      <c r="DR264" s="44"/>
      <c r="DS264" s="44"/>
      <c r="DT264" s="44"/>
      <c r="DU264" s="44"/>
      <c r="DV264" s="44"/>
      <c r="DW264" s="44"/>
      <c r="DX264" s="44"/>
      <c r="DY264" s="44"/>
      <c r="DZ264" s="44"/>
      <c r="EA264" s="44"/>
      <c r="EB264" s="44"/>
      <c r="EC264" s="44"/>
      <c r="ED264" s="44"/>
      <c r="EE264" s="44"/>
      <c r="EF264" s="44"/>
      <c r="EG264" s="44"/>
      <c r="EH264" s="44"/>
      <c r="EI264" s="44"/>
    </row>
    <row r="265" spans="1:139" x14ac:dyDescent="0.2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44"/>
      <c r="BR265" s="44"/>
      <c r="BS265" s="44"/>
      <c r="BT265" s="44"/>
      <c r="BU265" s="44"/>
      <c r="BV265" s="44"/>
      <c r="BW265" s="44"/>
      <c r="BX265" s="44"/>
      <c r="BY265" s="44"/>
      <c r="BZ265" s="44"/>
      <c r="CA265" s="44"/>
      <c r="CB265" s="44"/>
      <c r="CC265" s="44"/>
      <c r="CD265" s="44"/>
      <c r="CE265" s="44"/>
      <c r="CF265" s="44"/>
      <c r="CG265" s="44"/>
      <c r="CH265" s="44"/>
      <c r="CI265" s="44"/>
      <c r="CJ265" s="44"/>
      <c r="CK265" s="44"/>
      <c r="CL265" s="44"/>
      <c r="CM265" s="44"/>
      <c r="CN265" s="44"/>
      <c r="CO265" s="44"/>
      <c r="CP265" s="44"/>
      <c r="CQ265" s="44"/>
      <c r="CR265" s="44"/>
      <c r="CS265" s="44"/>
      <c r="CT265" s="44"/>
      <c r="CU265" s="44"/>
      <c r="CV265" s="44"/>
      <c r="CW265" s="44"/>
      <c r="CX265" s="44"/>
      <c r="CY265" s="44"/>
      <c r="CZ265" s="44"/>
      <c r="DA265" s="44"/>
      <c r="DB265" s="44"/>
      <c r="DC265" s="44"/>
      <c r="DD265" s="44"/>
      <c r="DE265" s="44"/>
      <c r="DF265" s="44"/>
      <c r="DG265" s="44"/>
      <c r="DH265" s="44"/>
      <c r="DI265" s="44"/>
      <c r="DJ265" s="44"/>
      <c r="DK265" s="44"/>
      <c r="DL265" s="44"/>
      <c r="DM265" s="44"/>
      <c r="DN265" s="44"/>
      <c r="DO265" s="44"/>
      <c r="DP265" s="44"/>
      <c r="DQ265" s="44"/>
      <c r="DR265" s="44"/>
      <c r="DS265" s="44"/>
      <c r="DT265" s="44"/>
      <c r="DU265" s="44"/>
      <c r="DV265" s="44"/>
      <c r="DW265" s="44"/>
      <c r="DX265" s="44"/>
      <c r="DY265" s="44"/>
      <c r="DZ265" s="44"/>
      <c r="EA265" s="44"/>
      <c r="EB265" s="44"/>
      <c r="EC265" s="44"/>
      <c r="ED265" s="44"/>
      <c r="EE265" s="44"/>
      <c r="EF265" s="44"/>
      <c r="EG265" s="44"/>
      <c r="EH265" s="44"/>
      <c r="EI265" s="44"/>
    </row>
    <row r="266" spans="1:139" x14ac:dyDescent="0.2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44"/>
      <c r="BY266" s="44"/>
      <c r="BZ266" s="44"/>
      <c r="CA266" s="44"/>
      <c r="CB266" s="44"/>
      <c r="CC266" s="44"/>
      <c r="CD266" s="44"/>
      <c r="CE266" s="44"/>
      <c r="CF266" s="44"/>
      <c r="CG266" s="44"/>
      <c r="CH266" s="44"/>
      <c r="CI266" s="44"/>
      <c r="CJ266" s="44"/>
      <c r="CK266" s="44"/>
      <c r="CL266" s="44"/>
      <c r="CM266" s="44"/>
      <c r="CN266" s="44"/>
      <c r="CO266" s="44"/>
      <c r="CP266" s="44"/>
      <c r="CQ266" s="44"/>
      <c r="CR266" s="44"/>
      <c r="CS266" s="44"/>
      <c r="CT266" s="44"/>
      <c r="CU266" s="44"/>
      <c r="CV266" s="44"/>
      <c r="CW266" s="44"/>
      <c r="CX266" s="44"/>
      <c r="CY266" s="44"/>
      <c r="CZ266" s="44"/>
      <c r="DA266" s="44"/>
      <c r="DB266" s="44"/>
      <c r="DC266" s="44"/>
      <c r="DD266" s="44"/>
      <c r="DE266" s="44"/>
      <c r="DF266" s="44"/>
      <c r="DG266" s="44"/>
      <c r="DH266" s="44"/>
      <c r="DI266" s="44"/>
      <c r="DJ266" s="44"/>
      <c r="DK266" s="44"/>
      <c r="DL266" s="44"/>
      <c r="DM266" s="44"/>
      <c r="DN266" s="44"/>
      <c r="DO266" s="44"/>
      <c r="DP266" s="44"/>
      <c r="DQ266" s="44"/>
      <c r="DR266" s="44"/>
      <c r="DS266" s="44"/>
      <c r="DT266" s="44"/>
      <c r="DU266" s="44"/>
      <c r="DV266" s="44"/>
      <c r="DW266" s="44"/>
      <c r="DX266" s="44"/>
      <c r="DY266" s="44"/>
      <c r="DZ266" s="44"/>
      <c r="EA266" s="44"/>
      <c r="EB266" s="44"/>
      <c r="EC266" s="44"/>
      <c r="ED266" s="44"/>
      <c r="EE266" s="44"/>
      <c r="EF266" s="44"/>
      <c r="EG266" s="44"/>
      <c r="EH266" s="44"/>
      <c r="EI266" s="44"/>
    </row>
    <row r="267" spans="1:139" x14ac:dyDescent="0.2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  <c r="BL267" s="44"/>
      <c r="BM267" s="44"/>
      <c r="BN267" s="44"/>
      <c r="BO267" s="44"/>
      <c r="BP267" s="44"/>
      <c r="BQ267" s="44"/>
      <c r="BR267" s="44"/>
      <c r="BS267" s="44"/>
      <c r="BT267" s="44"/>
      <c r="BU267" s="44"/>
      <c r="BV267" s="44"/>
      <c r="BW267" s="44"/>
      <c r="BX267" s="44"/>
      <c r="BY267" s="44"/>
      <c r="BZ267" s="44"/>
      <c r="CA267" s="44"/>
      <c r="CB267" s="44"/>
      <c r="CC267" s="44"/>
      <c r="CD267" s="44"/>
      <c r="CE267" s="44"/>
      <c r="CF267" s="44"/>
      <c r="CG267" s="44"/>
      <c r="CH267" s="44"/>
      <c r="CI267" s="44"/>
      <c r="CJ267" s="44"/>
      <c r="CK267" s="44"/>
      <c r="CL267" s="44"/>
      <c r="CM267" s="44"/>
      <c r="CN267" s="44"/>
      <c r="CO267" s="44"/>
      <c r="CP267" s="44"/>
      <c r="CQ267" s="44"/>
      <c r="CR267" s="44"/>
      <c r="CS267" s="44"/>
      <c r="CT267" s="44"/>
      <c r="CU267" s="44"/>
      <c r="CV267" s="44"/>
      <c r="CW267" s="44"/>
      <c r="CX267" s="44"/>
      <c r="CY267" s="44"/>
      <c r="CZ267" s="44"/>
      <c r="DA267" s="44"/>
      <c r="DB267" s="44"/>
      <c r="DC267" s="44"/>
      <c r="DD267" s="44"/>
      <c r="DE267" s="44"/>
      <c r="DF267" s="44"/>
      <c r="DG267" s="44"/>
      <c r="DH267" s="44"/>
      <c r="DI267" s="44"/>
      <c r="DJ267" s="44"/>
      <c r="DK267" s="44"/>
      <c r="DL267" s="44"/>
      <c r="DM267" s="44"/>
      <c r="DN267" s="44"/>
      <c r="DO267" s="44"/>
      <c r="DP267" s="44"/>
      <c r="DQ267" s="44"/>
      <c r="DR267" s="44"/>
      <c r="DS267" s="44"/>
      <c r="DT267" s="44"/>
      <c r="DU267" s="44"/>
      <c r="DV267" s="44"/>
      <c r="DW267" s="44"/>
      <c r="DX267" s="44"/>
      <c r="DY267" s="44"/>
      <c r="DZ267" s="44"/>
      <c r="EA267" s="44"/>
      <c r="EB267" s="44"/>
      <c r="EC267" s="44"/>
      <c r="ED267" s="44"/>
      <c r="EE267" s="44"/>
      <c r="EF267" s="44"/>
      <c r="EG267" s="44"/>
      <c r="EH267" s="44"/>
      <c r="EI267" s="44"/>
    </row>
    <row r="268" spans="1:139" x14ac:dyDescent="0.2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  <c r="CB268" s="44"/>
      <c r="CC268" s="44"/>
      <c r="CD268" s="44"/>
      <c r="CE268" s="44"/>
      <c r="CF268" s="44"/>
      <c r="CG268" s="44"/>
      <c r="CH268" s="44"/>
      <c r="CI268" s="44"/>
      <c r="CJ268" s="44"/>
      <c r="CK268" s="44"/>
      <c r="CL268" s="44"/>
      <c r="CM268" s="44"/>
      <c r="CN268" s="44"/>
      <c r="CO268" s="44"/>
      <c r="CP268" s="44"/>
      <c r="CQ268" s="44"/>
      <c r="CR268" s="44"/>
      <c r="CS268" s="44"/>
      <c r="CT268" s="44"/>
      <c r="CU268" s="44"/>
      <c r="CV268" s="44"/>
      <c r="CW268" s="44"/>
      <c r="CX268" s="44"/>
      <c r="CY268" s="44"/>
      <c r="CZ268" s="44"/>
      <c r="DA268" s="44"/>
      <c r="DB268" s="44"/>
      <c r="DC268" s="44"/>
      <c r="DD268" s="44"/>
      <c r="DE268" s="44"/>
      <c r="DF268" s="44"/>
      <c r="DG268" s="44"/>
      <c r="DH268" s="44"/>
      <c r="DI268" s="44"/>
      <c r="DJ268" s="44"/>
      <c r="DK268" s="44"/>
      <c r="DL268" s="44"/>
      <c r="DM268" s="44"/>
      <c r="DN268" s="44"/>
      <c r="DO268" s="44"/>
      <c r="DP268" s="44"/>
      <c r="DQ268" s="44"/>
      <c r="DR268" s="44"/>
      <c r="DS268" s="44"/>
      <c r="DT268" s="44"/>
      <c r="DU268" s="44"/>
      <c r="DV268" s="44"/>
      <c r="DW268" s="44"/>
      <c r="DX268" s="44"/>
      <c r="DY268" s="44"/>
      <c r="DZ268" s="44"/>
      <c r="EA268" s="44"/>
      <c r="EB268" s="44"/>
      <c r="EC268" s="44"/>
      <c r="ED268" s="44"/>
      <c r="EE268" s="44"/>
      <c r="EF268" s="44"/>
      <c r="EG268" s="44"/>
      <c r="EH268" s="44"/>
      <c r="EI268" s="44"/>
    </row>
    <row r="269" spans="1:139" x14ac:dyDescent="0.2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  <c r="BL269" s="44"/>
      <c r="BM269" s="44"/>
      <c r="BN269" s="44"/>
      <c r="BO269" s="44"/>
      <c r="BP269" s="44"/>
      <c r="BQ269" s="44"/>
      <c r="BR269" s="44"/>
      <c r="BS269" s="44"/>
      <c r="BT269" s="44"/>
      <c r="BU269" s="44"/>
      <c r="BV269" s="44"/>
      <c r="BW269" s="44"/>
      <c r="BX269" s="44"/>
      <c r="BY269" s="44"/>
      <c r="BZ269" s="44"/>
      <c r="CA269" s="44"/>
      <c r="CB269" s="44"/>
      <c r="CC269" s="44"/>
      <c r="CD269" s="44"/>
      <c r="CE269" s="44"/>
      <c r="CF269" s="44"/>
      <c r="CG269" s="44"/>
      <c r="CH269" s="44"/>
      <c r="CI269" s="44"/>
      <c r="CJ269" s="44"/>
      <c r="CK269" s="44"/>
      <c r="CL269" s="44"/>
      <c r="CM269" s="44"/>
      <c r="CN269" s="44"/>
      <c r="CO269" s="44"/>
      <c r="CP269" s="44"/>
      <c r="CQ269" s="44"/>
      <c r="CR269" s="44"/>
      <c r="CS269" s="44"/>
      <c r="CT269" s="44"/>
      <c r="CU269" s="44"/>
      <c r="CV269" s="44"/>
      <c r="CW269" s="44"/>
      <c r="CX269" s="44"/>
      <c r="CY269" s="44"/>
      <c r="CZ269" s="44"/>
      <c r="DA269" s="44"/>
      <c r="DB269" s="44"/>
      <c r="DC269" s="44"/>
      <c r="DD269" s="44"/>
      <c r="DE269" s="44"/>
      <c r="DF269" s="44"/>
      <c r="DG269" s="44"/>
      <c r="DH269" s="44"/>
      <c r="DI269" s="44"/>
      <c r="DJ269" s="44"/>
      <c r="DK269" s="44"/>
      <c r="DL269" s="44"/>
      <c r="DM269" s="44"/>
      <c r="DN269" s="44"/>
      <c r="DO269" s="44"/>
      <c r="DP269" s="44"/>
      <c r="DQ269" s="44"/>
      <c r="DR269" s="44"/>
      <c r="DS269" s="44"/>
      <c r="DT269" s="44"/>
      <c r="DU269" s="44"/>
      <c r="DV269" s="44"/>
      <c r="DW269" s="44"/>
      <c r="DX269" s="44"/>
      <c r="DY269" s="44"/>
      <c r="DZ269" s="44"/>
      <c r="EA269" s="44"/>
      <c r="EB269" s="44"/>
      <c r="EC269" s="44"/>
      <c r="ED269" s="44"/>
      <c r="EE269" s="44"/>
      <c r="EF269" s="44"/>
      <c r="EG269" s="44"/>
      <c r="EH269" s="44"/>
      <c r="EI269" s="44"/>
    </row>
    <row r="270" spans="1:139" x14ac:dyDescent="0.2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  <c r="CB270" s="44"/>
      <c r="CC270" s="44"/>
      <c r="CD270" s="44"/>
      <c r="CE270" s="44"/>
      <c r="CF270" s="44"/>
      <c r="CG270" s="44"/>
      <c r="CH270" s="44"/>
      <c r="CI270" s="44"/>
      <c r="CJ270" s="44"/>
      <c r="CK270" s="44"/>
      <c r="CL270" s="44"/>
      <c r="CM270" s="44"/>
      <c r="CN270" s="44"/>
      <c r="CO270" s="44"/>
      <c r="CP270" s="44"/>
      <c r="CQ270" s="44"/>
      <c r="CR270" s="44"/>
      <c r="CS270" s="44"/>
      <c r="CT270" s="44"/>
      <c r="CU270" s="44"/>
      <c r="CV270" s="44"/>
      <c r="CW270" s="44"/>
      <c r="CX270" s="44"/>
      <c r="CY270" s="44"/>
      <c r="CZ270" s="44"/>
      <c r="DA270" s="44"/>
      <c r="DB270" s="44"/>
      <c r="DC270" s="44"/>
      <c r="DD270" s="44"/>
      <c r="DE270" s="44"/>
      <c r="DF270" s="44"/>
      <c r="DG270" s="44"/>
      <c r="DH270" s="44"/>
      <c r="DI270" s="44"/>
      <c r="DJ270" s="44"/>
      <c r="DK270" s="44"/>
      <c r="DL270" s="44"/>
      <c r="DM270" s="44"/>
      <c r="DN270" s="44"/>
      <c r="DO270" s="44"/>
      <c r="DP270" s="44"/>
      <c r="DQ270" s="44"/>
      <c r="DR270" s="44"/>
      <c r="DS270" s="44"/>
      <c r="DT270" s="44"/>
      <c r="DU270" s="44"/>
      <c r="DV270" s="44"/>
      <c r="DW270" s="44"/>
      <c r="DX270" s="44"/>
      <c r="DY270" s="44"/>
      <c r="DZ270" s="44"/>
      <c r="EA270" s="44"/>
      <c r="EB270" s="44"/>
      <c r="EC270" s="44"/>
      <c r="ED270" s="44"/>
      <c r="EE270" s="44"/>
      <c r="EF270" s="44"/>
      <c r="EG270" s="44"/>
      <c r="EH270" s="44"/>
      <c r="EI270" s="44"/>
    </row>
    <row r="271" spans="1:139" x14ac:dyDescent="0.2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  <c r="BL271" s="44"/>
      <c r="BM271" s="44"/>
      <c r="BN271" s="44"/>
      <c r="BO271" s="44"/>
      <c r="BP271" s="44"/>
      <c r="BQ271" s="44"/>
      <c r="BR271" s="44"/>
      <c r="BS271" s="44"/>
      <c r="BT271" s="44"/>
      <c r="BU271" s="44"/>
      <c r="BV271" s="44"/>
      <c r="BW271" s="44"/>
      <c r="BX271" s="44"/>
      <c r="BY271" s="44"/>
      <c r="BZ271" s="44"/>
      <c r="CA271" s="44"/>
      <c r="CB271" s="44"/>
      <c r="CC271" s="44"/>
      <c r="CD271" s="44"/>
      <c r="CE271" s="44"/>
      <c r="CF271" s="44"/>
      <c r="CG271" s="44"/>
      <c r="CH271" s="44"/>
      <c r="CI271" s="44"/>
      <c r="CJ271" s="44"/>
      <c r="CK271" s="44"/>
      <c r="CL271" s="44"/>
      <c r="CM271" s="44"/>
      <c r="CN271" s="44"/>
      <c r="CO271" s="44"/>
      <c r="CP271" s="44"/>
      <c r="CQ271" s="44"/>
      <c r="CR271" s="44"/>
      <c r="CS271" s="44"/>
      <c r="CT271" s="44"/>
      <c r="CU271" s="44"/>
      <c r="CV271" s="44"/>
      <c r="CW271" s="44"/>
      <c r="CX271" s="44"/>
      <c r="CY271" s="44"/>
      <c r="CZ271" s="44"/>
      <c r="DA271" s="44"/>
      <c r="DB271" s="44"/>
      <c r="DC271" s="44"/>
      <c r="DD271" s="44"/>
      <c r="DE271" s="44"/>
      <c r="DF271" s="44"/>
      <c r="DG271" s="44"/>
      <c r="DH271" s="44"/>
      <c r="DI271" s="44"/>
      <c r="DJ271" s="44"/>
      <c r="DK271" s="44"/>
      <c r="DL271" s="44"/>
      <c r="DM271" s="44"/>
      <c r="DN271" s="44"/>
      <c r="DO271" s="44"/>
      <c r="DP271" s="44"/>
      <c r="DQ271" s="44"/>
      <c r="DR271" s="44"/>
      <c r="DS271" s="44"/>
      <c r="DT271" s="44"/>
      <c r="DU271" s="44"/>
      <c r="DV271" s="44"/>
      <c r="DW271" s="44"/>
      <c r="DX271" s="44"/>
      <c r="DY271" s="44"/>
      <c r="DZ271" s="44"/>
      <c r="EA271" s="44"/>
      <c r="EB271" s="44"/>
      <c r="EC271" s="44"/>
      <c r="ED271" s="44"/>
      <c r="EE271" s="44"/>
      <c r="EF271" s="44"/>
      <c r="EG271" s="44"/>
      <c r="EH271" s="44"/>
      <c r="EI271" s="44"/>
    </row>
    <row r="272" spans="1:139" x14ac:dyDescent="0.2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  <c r="BO272" s="44"/>
      <c r="BP272" s="44"/>
      <c r="BQ272" s="44"/>
      <c r="BR272" s="44"/>
      <c r="BS272" s="44"/>
      <c r="BT272" s="44"/>
      <c r="BU272" s="44"/>
      <c r="BV272" s="44"/>
      <c r="BW272" s="44"/>
      <c r="BX272" s="44"/>
      <c r="BY272" s="44"/>
      <c r="BZ272" s="44"/>
      <c r="CA272" s="44"/>
      <c r="CB272" s="44"/>
      <c r="CC272" s="44"/>
      <c r="CD272" s="44"/>
      <c r="CE272" s="44"/>
      <c r="CF272" s="44"/>
      <c r="CG272" s="44"/>
      <c r="CH272" s="44"/>
      <c r="CI272" s="44"/>
      <c r="CJ272" s="44"/>
      <c r="CK272" s="44"/>
      <c r="CL272" s="44"/>
      <c r="CM272" s="44"/>
      <c r="CN272" s="44"/>
      <c r="CO272" s="44"/>
      <c r="CP272" s="44"/>
      <c r="CQ272" s="44"/>
      <c r="CR272" s="44"/>
      <c r="CS272" s="44"/>
      <c r="CT272" s="44"/>
      <c r="CU272" s="44"/>
      <c r="CV272" s="44"/>
      <c r="CW272" s="44"/>
      <c r="CX272" s="44"/>
      <c r="CY272" s="44"/>
      <c r="CZ272" s="44"/>
      <c r="DA272" s="44"/>
      <c r="DB272" s="44"/>
      <c r="DC272" s="44"/>
      <c r="DD272" s="44"/>
      <c r="DE272" s="44"/>
      <c r="DF272" s="44"/>
      <c r="DG272" s="44"/>
      <c r="DH272" s="44"/>
      <c r="DI272" s="44"/>
      <c r="DJ272" s="44"/>
      <c r="DK272" s="44"/>
      <c r="DL272" s="44"/>
      <c r="DM272" s="44"/>
      <c r="DN272" s="44"/>
      <c r="DO272" s="44"/>
      <c r="DP272" s="44"/>
      <c r="DQ272" s="44"/>
      <c r="DR272" s="44"/>
      <c r="DS272" s="44"/>
      <c r="DT272" s="44"/>
      <c r="DU272" s="44"/>
      <c r="DV272" s="44"/>
      <c r="DW272" s="44"/>
      <c r="DX272" s="44"/>
      <c r="DY272" s="44"/>
      <c r="DZ272" s="44"/>
      <c r="EA272" s="44"/>
      <c r="EB272" s="44"/>
      <c r="EC272" s="44"/>
      <c r="ED272" s="44"/>
      <c r="EE272" s="44"/>
      <c r="EF272" s="44"/>
      <c r="EG272" s="44"/>
      <c r="EH272" s="44"/>
      <c r="EI272" s="44"/>
    </row>
    <row r="273" spans="1:139" x14ac:dyDescent="0.2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  <c r="BL273" s="44"/>
      <c r="BM273" s="44"/>
      <c r="BN273" s="44"/>
      <c r="BO273" s="44"/>
      <c r="BP273" s="44"/>
      <c r="BQ273" s="44"/>
      <c r="BR273" s="44"/>
      <c r="BS273" s="44"/>
      <c r="BT273" s="44"/>
      <c r="BU273" s="44"/>
      <c r="BV273" s="44"/>
      <c r="BW273" s="44"/>
      <c r="BX273" s="44"/>
      <c r="BY273" s="44"/>
      <c r="BZ273" s="44"/>
      <c r="CA273" s="44"/>
      <c r="CB273" s="44"/>
      <c r="CC273" s="44"/>
      <c r="CD273" s="44"/>
      <c r="CE273" s="44"/>
      <c r="CF273" s="44"/>
      <c r="CG273" s="44"/>
      <c r="CH273" s="44"/>
      <c r="CI273" s="44"/>
      <c r="CJ273" s="44"/>
      <c r="CK273" s="44"/>
      <c r="CL273" s="44"/>
      <c r="CM273" s="44"/>
      <c r="CN273" s="44"/>
      <c r="CO273" s="44"/>
      <c r="CP273" s="44"/>
      <c r="CQ273" s="44"/>
      <c r="CR273" s="44"/>
      <c r="CS273" s="44"/>
      <c r="CT273" s="44"/>
      <c r="CU273" s="44"/>
      <c r="CV273" s="44"/>
      <c r="CW273" s="44"/>
      <c r="CX273" s="44"/>
      <c r="CY273" s="44"/>
      <c r="CZ273" s="44"/>
      <c r="DA273" s="44"/>
      <c r="DB273" s="44"/>
      <c r="DC273" s="44"/>
      <c r="DD273" s="44"/>
      <c r="DE273" s="44"/>
      <c r="DF273" s="44"/>
      <c r="DG273" s="44"/>
      <c r="DH273" s="44"/>
      <c r="DI273" s="44"/>
      <c r="DJ273" s="44"/>
      <c r="DK273" s="44"/>
      <c r="DL273" s="44"/>
      <c r="DM273" s="44"/>
      <c r="DN273" s="44"/>
      <c r="DO273" s="44"/>
      <c r="DP273" s="44"/>
      <c r="DQ273" s="44"/>
      <c r="DR273" s="44"/>
      <c r="DS273" s="44"/>
      <c r="DT273" s="44"/>
      <c r="DU273" s="44"/>
      <c r="DV273" s="44"/>
      <c r="DW273" s="44"/>
      <c r="DX273" s="44"/>
      <c r="DY273" s="44"/>
      <c r="DZ273" s="44"/>
      <c r="EA273" s="44"/>
      <c r="EB273" s="44"/>
      <c r="EC273" s="44"/>
      <c r="ED273" s="44"/>
      <c r="EE273" s="44"/>
      <c r="EF273" s="44"/>
      <c r="EG273" s="44"/>
      <c r="EH273" s="44"/>
      <c r="EI273" s="44"/>
    </row>
    <row r="274" spans="1:139" x14ac:dyDescent="0.2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  <c r="BO274" s="44"/>
      <c r="BP274" s="44"/>
      <c r="BQ274" s="44"/>
      <c r="BR274" s="44"/>
      <c r="BS274" s="44"/>
      <c r="BT274" s="44"/>
      <c r="BU274" s="44"/>
      <c r="BV274" s="44"/>
      <c r="BW274" s="44"/>
      <c r="BX274" s="44"/>
      <c r="BY274" s="44"/>
      <c r="BZ274" s="44"/>
      <c r="CA274" s="44"/>
      <c r="CB274" s="44"/>
      <c r="CC274" s="44"/>
      <c r="CD274" s="44"/>
      <c r="CE274" s="44"/>
      <c r="CF274" s="44"/>
      <c r="CG274" s="44"/>
      <c r="CH274" s="44"/>
      <c r="CI274" s="44"/>
      <c r="CJ274" s="44"/>
      <c r="CK274" s="44"/>
      <c r="CL274" s="44"/>
      <c r="CM274" s="44"/>
      <c r="CN274" s="44"/>
      <c r="CO274" s="44"/>
      <c r="CP274" s="44"/>
      <c r="CQ274" s="44"/>
      <c r="CR274" s="44"/>
      <c r="CS274" s="44"/>
      <c r="CT274" s="44"/>
      <c r="CU274" s="44"/>
      <c r="CV274" s="44"/>
      <c r="CW274" s="44"/>
      <c r="CX274" s="44"/>
      <c r="CY274" s="44"/>
      <c r="CZ274" s="44"/>
      <c r="DA274" s="44"/>
      <c r="DB274" s="44"/>
      <c r="DC274" s="44"/>
      <c r="DD274" s="44"/>
      <c r="DE274" s="44"/>
      <c r="DF274" s="44"/>
      <c r="DG274" s="44"/>
      <c r="DH274" s="44"/>
      <c r="DI274" s="44"/>
      <c r="DJ274" s="44"/>
      <c r="DK274" s="44"/>
      <c r="DL274" s="44"/>
      <c r="DM274" s="44"/>
      <c r="DN274" s="44"/>
      <c r="DO274" s="44"/>
      <c r="DP274" s="44"/>
      <c r="DQ274" s="44"/>
      <c r="DR274" s="44"/>
      <c r="DS274" s="44"/>
      <c r="DT274" s="44"/>
      <c r="DU274" s="44"/>
      <c r="DV274" s="44"/>
      <c r="DW274" s="44"/>
      <c r="DX274" s="44"/>
      <c r="DY274" s="44"/>
      <c r="DZ274" s="44"/>
      <c r="EA274" s="44"/>
      <c r="EB274" s="44"/>
      <c r="EC274" s="44"/>
      <c r="ED274" s="44"/>
      <c r="EE274" s="44"/>
      <c r="EF274" s="44"/>
      <c r="EG274" s="44"/>
      <c r="EH274" s="44"/>
      <c r="EI274" s="44"/>
    </row>
    <row r="275" spans="1:139" x14ac:dyDescent="0.2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  <c r="BL275" s="44"/>
      <c r="BM275" s="44"/>
      <c r="BN275" s="44"/>
      <c r="BO275" s="44"/>
      <c r="BP275" s="44"/>
      <c r="BQ275" s="44"/>
      <c r="BR275" s="44"/>
      <c r="BS275" s="44"/>
      <c r="BT275" s="44"/>
      <c r="BU275" s="44"/>
      <c r="BV275" s="44"/>
      <c r="BW275" s="44"/>
      <c r="BX275" s="44"/>
      <c r="BY275" s="44"/>
      <c r="BZ275" s="44"/>
      <c r="CA275" s="44"/>
      <c r="CB275" s="44"/>
      <c r="CC275" s="44"/>
      <c r="CD275" s="44"/>
      <c r="CE275" s="44"/>
      <c r="CF275" s="44"/>
      <c r="CG275" s="44"/>
      <c r="CH275" s="44"/>
      <c r="CI275" s="44"/>
      <c r="CJ275" s="44"/>
      <c r="CK275" s="44"/>
      <c r="CL275" s="44"/>
      <c r="CM275" s="44"/>
      <c r="CN275" s="44"/>
      <c r="CO275" s="44"/>
      <c r="CP275" s="44"/>
      <c r="CQ275" s="44"/>
      <c r="CR275" s="44"/>
      <c r="CS275" s="44"/>
      <c r="CT275" s="44"/>
      <c r="CU275" s="44"/>
      <c r="CV275" s="44"/>
      <c r="CW275" s="44"/>
      <c r="CX275" s="44"/>
      <c r="CY275" s="44"/>
      <c r="CZ275" s="44"/>
      <c r="DA275" s="44"/>
      <c r="DB275" s="44"/>
      <c r="DC275" s="44"/>
      <c r="DD275" s="44"/>
      <c r="DE275" s="44"/>
      <c r="DF275" s="44"/>
      <c r="DG275" s="44"/>
      <c r="DH275" s="44"/>
      <c r="DI275" s="44"/>
      <c r="DJ275" s="44"/>
      <c r="DK275" s="44"/>
      <c r="DL275" s="44"/>
      <c r="DM275" s="44"/>
      <c r="DN275" s="44"/>
      <c r="DO275" s="44"/>
      <c r="DP275" s="44"/>
      <c r="DQ275" s="44"/>
      <c r="DR275" s="44"/>
      <c r="DS275" s="44"/>
      <c r="DT275" s="44"/>
      <c r="DU275" s="44"/>
      <c r="DV275" s="44"/>
      <c r="DW275" s="44"/>
      <c r="DX275" s="44"/>
      <c r="DY275" s="44"/>
      <c r="DZ275" s="44"/>
      <c r="EA275" s="44"/>
      <c r="EB275" s="44"/>
      <c r="EC275" s="44"/>
      <c r="ED275" s="44"/>
      <c r="EE275" s="44"/>
      <c r="EF275" s="44"/>
      <c r="EG275" s="44"/>
      <c r="EH275" s="44"/>
      <c r="EI275" s="44"/>
    </row>
    <row r="276" spans="1:139" x14ac:dyDescent="0.2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  <c r="BL276" s="44"/>
      <c r="BM276" s="44"/>
      <c r="BN276" s="44"/>
      <c r="BO276" s="44"/>
      <c r="BP276" s="44"/>
      <c r="BQ276" s="44"/>
      <c r="BR276" s="44"/>
      <c r="BS276" s="44"/>
      <c r="BT276" s="44"/>
      <c r="BU276" s="44"/>
      <c r="BV276" s="44"/>
      <c r="BW276" s="44"/>
      <c r="BX276" s="44"/>
      <c r="BY276" s="44"/>
      <c r="BZ276" s="44"/>
      <c r="CA276" s="44"/>
      <c r="CB276" s="44"/>
      <c r="CC276" s="44"/>
      <c r="CD276" s="44"/>
      <c r="CE276" s="44"/>
      <c r="CF276" s="44"/>
      <c r="CG276" s="44"/>
      <c r="CH276" s="44"/>
      <c r="CI276" s="44"/>
      <c r="CJ276" s="44"/>
      <c r="CK276" s="44"/>
      <c r="CL276" s="44"/>
      <c r="CM276" s="44"/>
      <c r="CN276" s="44"/>
      <c r="CO276" s="44"/>
      <c r="CP276" s="44"/>
      <c r="CQ276" s="44"/>
      <c r="CR276" s="44"/>
      <c r="CS276" s="44"/>
      <c r="CT276" s="44"/>
      <c r="CU276" s="44"/>
      <c r="CV276" s="44"/>
      <c r="CW276" s="44"/>
      <c r="CX276" s="44"/>
      <c r="CY276" s="44"/>
      <c r="CZ276" s="44"/>
      <c r="DA276" s="44"/>
      <c r="DB276" s="44"/>
      <c r="DC276" s="44"/>
      <c r="DD276" s="44"/>
      <c r="DE276" s="44"/>
      <c r="DF276" s="44"/>
      <c r="DG276" s="44"/>
      <c r="DH276" s="44"/>
      <c r="DI276" s="44"/>
      <c r="DJ276" s="44"/>
      <c r="DK276" s="44"/>
      <c r="DL276" s="44"/>
      <c r="DM276" s="44"/>
      <c r="DN276" s="44"/>
      <c r="DO276" s="44"/>
      <c r="DP276" s="44"/>
      <c r="DQ276" s="44"/>
      <c r="DR276" s="44"/>
      <c r="DS276" s="44"/>
      <c r="DT276" s="44"/>
      <c r="DU276" s="44"/>
      <c r="DV276" s="44"/>
      <c r="DW276" s="44"/>
      <c r="DX276" s="44"/>
      <c r="DY276" s="44"/>
      <c r="DZ276" s="44"/>
      <c r="EA276" s="44"/>
      <c r="EB276" s="44"/>
      <c r="EC276" s="44"/>
      <c r="ED276" s="44"/>
      <c r="EE276" s="44"/>
      <c r="EF276" s="44"/>
      <c r="EG276" s="44"/>
      <c r="EH276" s="44"/>
      <c r="EI276" s="44"/>
    </row>
    <row r="277" spans="1:139" x14ac:dyDescent="0.2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  <c r="BL277" s="44"/>
      <c r="BM277" s="44"/>
      <c r="BN277" s="44"/>
      <c r="BO277" s="44"/>
      <c r="BP277" s="44"/>
      <c r="BQ277" s="44"/>
      <c r="BR277" s="44"/>
      <c r="BS277" s="44"/>
      <c r="BT277" s="44"/>
      <c r="BU277" s="44"/>
      <c r="BV277" s="44"/>
      <c r="BW277" s="44"/>
      <c r="BX277" s="44"/>
      <c r="BY277" s="44"/>
      <c r="BZ277" s="44"/>
      <c r="CA277" s="44"/>
      <c r="CB277" s="44"/>
      <c r="CC277" s="44"/>
      <c r="CD277" s="44"/>
      <c r="CE277" s="44"/>
      <c r="CF277" s="44"/>
      <c r="CG277" s="44"/>
      <c r="CH277" s="44"/>
      <c r="CI277" s="44"/>
      <c r="CJ277" s="44"/>
      <c r="CK277" s="44"/>
      <c r="CL277" s="44"/>
      <c r="CM277" s="44"/>
      <c r="CN277" s="44"/>
      <c r="CO277" s="44"/>
      <c r="CP277" s="44"/>
      <c r="CQ277" s="44"/>
      <c r="CR277" s="44"/>
      <c r="CS277" s="44"/>
      <c r="CT277" s="44"/>
      <c r="CU277" s="44"/>
      <c r="CV277" s="44"/>
      <c r="CW277" s="44"/>
      <c r="CX277" s="44"/>
      <c r="CY277" s="44"/>
      <c r="CZ277" s="44"/>
      <c r="DA277" s="44"/>
      <c r="DB277" s="44"/>
      <c r="DC277" s="44"/>
      <c r="DD277" s="44"/>
      <c r="DE277" s="44"/>
      <c r="DF277" s="44"/>
      <c r="DG277" s="44"/>
      <c r="DH277" s="44"/>
      <c r="DI277" s="44"/>
      <c r="DJ277" s="44"/>
      <c r="DK277" s="44"/>
      <c r="DL277" s="44"/>
      <c r="DM277" s="44"/>
      <c r="DN277" s="44"/>
      <c r="DO277" s="44"/>
      <c r="DP277" s="44"/>
      <c r="DQ277" s="44"/>
      <c r="DR277" s="44"/>
      <c r="DS277" s="44"/>
      <c r="DT277" s="44"/>
      <c r="DU277" s="44"/>
      <c r="DV277" s="44"/>
      <c r="DW277" s="44"/>
      <c r="DX277" s="44"/>
      <c r="DY277" s="44"/>
      <c r="DZ277" s="44"/>
      <c r="EA277" s="44"/>
      <c r="EB277" s="44"/>
      <c r="EC277" s="44"/>
      <c r="ED277" s="44"/>
      <c r="EE277" s="44"/>
      <c r="EF277" s="44"/>
      <c r="EG277" s="44"/>
      <c r="EH277" s="44"/>
      <c r="EI277" s="44"/>
    </row>
    <row r="278" spans="1:139" x14ac:dyDescent="0.2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  <c r="BO278" s="44"/>
      <c r="BP278" s="44"/>
      <c r="BQ278" s="44"/>
      <c r="BR278" s="44"/>
      <c r="BS278" s="44"/>
      <c r="BT278" s="44"/>
      <c r="BU278" s="44"/>
      <c r="BV278" s="44"/>
      <c r="BW278" s="44"/>
      <c r="BX278" s="44"/>
      <c r="BY278" s="44"/>
      <c r="BZ278" s="44"/>
      <c r="CA278" s="44"/>
      <c r="CB278" s="44"/>
      <c r="CC278" s="44"/>
      <c r="CD278" s="44"/>
      <c r="CE278" s="44"/>
      <c r="CF278" s="44"/>
      <c r="CG278" s="44"/>
      <c r="CH278" s="44"/>
      <c r="CI278" s="44"/>
      <c r="CJ278" s="44"/>
      <c r="CK278" s="44"/>
      <c r="CL278" s="44"/>
      <c r="CM278" s="44"/>
      <c r="CN278" s="44"/>
      <c r="CO278" s="44"/>
      <c r="CP278" s="44"/>
      <c r="CQ278" s="44"/>
      <c r="CR278" s="44"/>
      <c r="CS278" s="44"/>
      <c r="CT278" s="44"/>
      <c r="CU278" s="44"/>
      <c r="CV278" s="44"/>
      <c r="CW278" s="44"/>
      <c r="CX278" s="44"/>
      <c r="CY278" s="44"/>
      <c r="CZ278" s="44"/>
      <c r="DA278" s="44"/>
      <c r="DB278" s="44"/>
      <c r="DC278" s="44"/>
      <c r="DD278" s="44"/>
      <c r="DE278" s="44"/>
      <c r="DF278" s="44"/>
      <c r="DG278" s="44"/>
      <c r="DH278" s="44"/>
      <c r="DI278" s="44"/>
      <c r="DJ278" s="44"/>
      <c r="DK278" s="44"/>
      <c r="DL278" s="44"/>
      <c r="DM278" s="44"/>
      <c r="DN278" s="44"/>
      <c r="DO278" s="44"/>
      <c r="DP278" s="44"/>
      <c r="DQ278" s="44"/>
      <c r="DR278" s="44"/>
      <c r="DS278" s="44"/>
      <c r="DT278" s="44"/>
      <c r="DU278" s="44"/>
      <c r="DV278" s="44"/>
      <c r="DW278" s="44"/>
      <c r="DX278" s="44"/>
      <c r="DY278" s="44"/>
      <c r="DZ278" s="44"/>
      <c r="EA278" s="44"/>
      <c r="EB278" s="44"/>
      <c r="EC278" s="44"/>
      <c r="ED278" s="44"/>
      <c r="EE278" s="44"/>
      <c r="EF278" s="44"/>
      <c r="EG278" s="44"/>
      <c r="EH278" s="44"/>
      <c r="EI278" s="44"/>
    </row>
    <row r="279" spans="1:139" x14ac:dyDescent="0.2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  <c r="BL279" s="44"/>
      <c r="BM279" s="44"/>
      <c r="BN279" s="44"/>
      <c r="BO279" s="44"/>
      <c r="BP279" s="44"/>
      <c r="BQ279" s="44"/>
      <c r="BR279" s="44"/>
      <c r="BS279" s="44"/>
      <c r="BT279" s="44"/>
      <c r="BU279" s="44"/>
      <c r="BV279" s="44"/>
      <c r="BW279" s="44"/>
      <c r="BX279" s="44"/>
      <c r="BY279" s="44"/>
      <c r="BZ279" s="44"/>
      <c r="CA279" s="44"/>
      <c r="CB279" s="44"/>
      <c r="CC279" s="44"/>
      <c r="CD279" s="44"/>
      <c r="CE279" s="44"/>
      <c r="CF279" s="44"/>
      <c r="CG279" s="44"/>
      <c r="CH279" s="44"/>
      <c r="CI279" s="44"/>
      <c r="CJ279" s="44"/>
      <c r="CK279" s="44"/>
      <c r="CL279" s="44"/>
      <c r="CM279" s="44"/>
      <c r="CN279" s="44"/>
      <c r="CO279" s="44"/>
      <c r="CP279" s="44"/>
      <c r="CQ279" s="44"/>
      <c r="CR279" s="44"/>
      <c r="CS279" s="44"/>
      <c r="CT279" s="44"/>
      <c r="CU279" s="44"/>
      <c r="CV279" s="44"/>
      <c r="CW279" s="44"/>
      <c r="CX279" s="44"/>
      <c r="CY279" s="44"/>
      <c r="CZ279" s="44"/>
      <c r="DA279" s="44"/>
      <c r="DB279" s="44"/>
      <c r="DC279" s="44"/>
      <c r="DD279" s="44"/>
      <c r="DE279" s="44"/>
      <c r="DF279" s="44"/>
      <c r="DG279" s="44"/>
      <c r="DH279" s="44"/>
      <c r="DI279" s="44"/>
      <c r="DJ279" s="44"/>
      <c r="DK279" s="44"/>
      <c r="DL279" s="44"/>
      <c r="DM279" s="44"/>
      <c r="DN279" s="44"/>
      <c r="DO279" s="44"/>
      <c r="DP279" s="44"/>
      <c r="DQ279" s="44"/>
      <c r="DR279" s="44"/>
      <c r="DS279" s="44"/>
      <c r="DT279" s="44"/>
      <c r="DU279" s="44"/>
      <c r="DV279" s="44"/>
      <c r="DW279" s="44"/>
      <c r="DX279" s="44"/>
      <c r="DY279" s="44"/>
      <c r="DZ279" s="44"/>
      <c r="EA279" s="44"/>
      <c r="EB279" s="44"/>
      <c r="EC279" s="44"/>
      <c r="ED279" s="44"/>
      <c r="EE279" s="44"/>
      <c r="EF279" s="44"/>
      <c r="EG279" s="44"/>
      <c r="EH279" s="44"/>
      <c r="EI279" s="44"/>
    </row>
    <row r="280" spans="1:139" x14ac:dyDescent="0.2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  <c r="BO280" s="44"/>
      <c r="BP280" s="44"/>
      <c r="BQ280" s="44"/>
      <c r="BR280" s="44"/>
      <c r="BS280" s="44"/>
      <c r="BT280" s="44"/>
      <c r="BU280" s="44"/>
      <c r="BV280" s="44"/>
      <c r="BW280" s="44"/>
      <c r="BX280" s="44"/>
      <c r="BY280" s="44"/>
      <c r="BZ280" s="44"/>
      <c r="CA280" s="44"/>
      <c r="CB280" s="44"/>
      <c r="CC280" s="44"/>
      <c r="CD280" s="44"/>
      <c r="CE280" s="44"/>
      <c r="CF280" s="44"/>
      <c r="CG280" s="44"/>
      <c r="CH280" s="44"/>
      <c r="CI280" s="44"/>
      <c r="CJ280" s="44"/>
      <c r="CK280" s="44"/>
      <c r="CL280" s="44"/>
      <c r="CM280" s="44"/>
      <c r="CN280" s="44"/>
      <c r="CO280" s="44"/>
      <c r="CP280" s="44"/>
      <c r="CQ280" s="44"/>
      <c r="CR280" s="44"/>
      <c r="CS280" s="44"/>
      <c r="CT280" s="44"/>
      <c r="CU280" s="44"/>
      <c r="CV280" s="44"/>
      <c r="CW280" s="44"/>
      <c r="CX280" s="44"/>
      <c r="CY280" s="44"/>
      <c r="CZ280" s="44"/>
      <c r="DA280" s="44"/>
      <c r="DB280" s="44"/>
      <c r="DC280" s="44"/>
      <c r="DD280" s="44"/>
      <c r="DE280" s="44"/>
      <c r="DF280" s="44"/>
      <c r="DG280" s="44"/>
      <c r="DH280" s="44"/>
      <c r="DI280" s="44"/>
      <c r="DJ280" s="44"/>
      <c r="DK280" s="44"/>
      <c r="DL280" s="44"/>
      <c r="DM280" s="44"/>
      <c r="DN280" s="44"/>
      <c r="DO280" s="44"/>
      <c r="DP280" s="44"/>
      <c r="DQ280" s="44"/>
      <c r="DR280" s="44"/>
      <c r="DS280" s="44"/>
      <c r="DT280" s="44"/>
      <c r="DU280" s="44"/>
      <c r="DV280" s="44"/>
      <c r="DW280" s="44"/>
      <c r="DX280" s="44"/>
      <c r="DY280" s="44"/>
      <c r="DZ280" s="44"/>
      <c r="EA280" s="44"/>
      <c r="EB280" s="44"/>
      <c r="EC280" s="44"/>
      <c r="ED280" s="44"/>
      <c r="EE280" s="44"/>
      <c r="EF280" s="44"/>
      <c r="EG280" s="44"/>
      <c r="EH280" s="44"/>
      <c r="EI280" s="44"/>
    </row>
    <row r="281" spans="1:139" x14ac:dyDescent="0.2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  <c r="BL281" s="44"/>
      <c r="BM281" s="44"/>
      <c r="BN281" s="44"/>
      <c r="BO281" s="44"/>
      <c r="BP281" s="44"/>
      <c r="BQ281" s="44"/>
      <c r="BR281" s="44"/>
      <c r="BS281" s="44"/>
      <c r="BT281" s="44"/>
      <c r="BU281" s="44"/>
      <c r="BV281" s="44"/>
      <c r="BW281" s="44"/>
      <c r="BX281" s="44"/>
      <c r="BY281" s="44"/>
      <c r="BZ281" s="44"/>
      <c r="CA281" s="44"/>
      <c r="CB281" s="44"/>
      <c r="CC281" s="44"/>
      <c r="CD281" s="44"/>
      <c r="CE281" s="44"/>
      <c r="CF281" s="44"/>
      <c r="CG281" s="44"/>
      <c r="CH281" s="44"/>
      <c r="CI281" s="44"/>
      <c r="CJ281" s="44"/>
      <c r="CK281" s="44"/>
      <c r="CL281" s="44"/>
      <c r="CM281" s="44"/>
      <c r="CN281" s="44"/>
      <c r="CO281" s="44"/>
      <c r="CP281" s="44"/>
      <c r="CQ281" s="44"/>
      <c r="CR281" s="44"/>
      <c r="CS281" s="44"/>
      <c r="CT281" s="44"/>
      <c r="CU281" s="44"/>
      <c r="CV281" s="44"/>
      <c r="CW281" s="44"/>
      <c r="CX281" s="44"/>
      <c r="CY281" s="44"/>
      <c r="CZ281" s="44"/>
      <c r="DA281" s="44"/>
      <c r="DB281" s="44"/>
      <c r="DC281" s="44"/>
      <c r="DD281" s="44"/>
      <c r="DE281" s="44"/>
      <c r="DF281" s="44"/>
      <c r="DG281" s="44"/>
      <c r="DH281" s="44"/>
      <c r="DI281" s="44"/>
      <c r="DJ281" s="44"/>
      <c r="DK281" s="44"/>
      <c r="DL281" s="44"/>
      <c r="DM281" s="44"/>
      <c r="DN281" s="44"/>
      <c r="DO281" s="44"/>
      <c r="DP281" s="44"/>
      <c r="DQ281" s="44"/>
      <c r="DR281" s="44"/>
      <c r="DS281" s="44"/>
      <c r="DT281" s="44"/>
      <c r="DU281" s="44"/>
      <c r="DV281" s="44"/>
      <c r="DW281" s="44"/>
      <c r="DX281" s="44"/>
      <c r="DY281" s="44"/>
      <c r="DZ281" s="44"/>
      <c r="EA281" s="44"/>
      <c r="EB281" s="44"/>
      <c r="EC281" s="44"/>
      <c r="ED281" s="44"/>
      <c r="EE281" s="44"/>
      <c r="EF281" s="44"/>
      <c r="EG281" s="44"/>
      <c r="EH281" s="44"/>
      <c r="EI281" s="44"/>
    </row>
    <row r="282" spans="1:139" x14ac:dyDescent="0.2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  <c r="BO282" s="44"/>
      <c r="BP282" s="44"/>
      <c r="BQ282" s="44"/>
      <c r="BR282" s="44"/>
      <c r="BS282" s="44"/>
      <c r="BT282" s="44"/>
      <c r="BU282" s="44"/>
      <c r="BV282" s="44"/>
      <c r="BW282" s="44"/>
      <c r="BX282" s="44"/>
      <c r="BY282" s="44"/>
      <c r="BZ282" s="44"/>
      <c r="CA282" s="44"/>
      <c r="CB282" s="44"/>
      <c r="CC282" s="44"/>
      <c r="CD282" s="44"/>
      <c r="CE282" s="44"/>
      <c r="CF282" s="44"/>
      <c r="CG282" s="44"/>
      <c r="CH282" s="44"/>
      <c r="CI282" s="44"/>
      <c r="CJ282" s="44"/>
      <c r="CK282" s="44"/>
      <c r="CL282" s="44"/>
      <c r="CM282" s="44"/>
      <c r="CN282" s="44"/>
      <c r="CO282" s="44"/>
      <c r="CP282" s="44"/>
      <c r="CQ282" s="44"/>
      <c r="CR282" s="44"/>
      <c r="CS282" s="44"/>
      <c r="CT282" s="44"/>
      <c r="CU282" s="44"/>
      <c r="CV282" s="44"/>
      <c r="CW282" s="44"/>
      <c r="CX282" s="44"/>
      <c r="CY282" s="44"/>
      <c r="CZ282" s="44"/>
      <c r="DA282" s="44"/>
      <c r="DB282" s="44"/>
      <c r="DC282" s="44"/>
      <c r="DD282" s="44"/>
      <c r="DE282" s="44"/>
      <c r="DF282" s="44"/>
      <c r="DG282" s="44"/>
      <c r="DH282" s="44"/>
      <c r="DI282" s="44"/>
      <c r="DJ282" s="44"/>
      <c r="DK282" s="44"/>
      <c r="DL282" s="44"/>
      <c r="DM282" s="44"/>
      <c r="DN282" s="44"/>
      <c r="DO282" s="44"/>
      <c r="DP282" s="44"/>
      <c r="DQ282" s="44"/>
      <c r="DR282" s="44"/>
      <c r="DS282" s="44"/>
      <c r="DT282" s="44"/>
      <c r="DU282" s="44"/>
      <c r="DV282" s="44"/>
      <c r="DW282" s="44"/>
      <c r="DX282" s="44"/>
      <c r="DY282" s="44"/>
      <c r="DZ282" s="44"/>
      <c r="EA282" s="44"/>
      <c r="EB282" s="44"/>
      <c r="EC282" s="44"/>
      <c r="ED282" s="44"/>
      <c r="EE282" s="44"/>
      <c r="EF282" s="44"/>
      <c r="EG282" s="44"/>
      <c r="EH282" s="44"/>
      <c r="EI282" s="44"/>
    </row>
    <row r="283" spans="1:139" x14ac:dyDescent="0.2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  <c r="BL283" s="44"/>
      <c r="BM283" s="44"/>
      <c r="BN283" s="44"/>
      <c r="BO283" s="44"/>
      <c r="BP283" s="44"/>
      <c r="BQ283" s="44"/>
      <c r="BR283" s="44"/>
      <c r="BS283" s="44"/>
      <c r="BT283" s="44"/>
      <c r="BU283" s="44"/>
      <c r="BV283" s="44"/>
      <c r="BW283" s="44"/>
      <c r="BX283" s="44"/>
      <c r="BY283" s="44"/>
      <c r="BZ283" s="44"/>
      <c r="CA283" s="44"/>
      <c r="CB283" s="44"/>
      <c r="CC283" s="44"/>
      <c r="CD283" s="44"/>
      <c r="CE283" s="44"/>
      <c r="CF283" s="44"/>
      <c r="CG283" s="44"/>
      <c r="CH283" s="44"/>
      <c r="CI283" s="44"/>
      <c r="CJ283" s="44"/>
      <c r="CK283" s="44"/>
      <c r="CL283" s="44"/>
      <c r="CM283" s="44"/>
      <c r="CN283" s="44"/>
      <c r="CO283" s="44"/>
      <c r="CP283" s="44"/>
      <c r="CQ283" s="44"/>
      <c r="CR283" s="44"/>
      <c r="CS283" s="44"/>
      <c r="CT283" s="44"/>
      <c r="CU283" s="44"/>
      <c r="CV283" s="44"/>
      <c r="CW283" s="44"/>
      <c r="CX283" s="44"/>
      <c r="CY283" s="44"/>
      <c r="CZ283" s="44"/>
      <c r="DA283" s="44"/>
      <c r="DB283" s="44"/>
      <c r="DC283" s="44"/>
      <c r="DD283" s="44"/>
      <c r="DE283" s="44"/>
      <c r="DF283" s="44"/>
      <c r="DG283" s="44"/>
      <c r="DH283" s="44"/>
      <c r="DI283" s="44"/>
      <c r="DJ283" s="44"/>
      <c r="DK283" s="44"/>
      <c r="DL283" s="44"/>
      <c r="DM283" s="44"/>
      <c r="DN283" s="44"/>
      <c r="DO283" s="44"/>
      <c r="DP283" s="44"/>
      <c r="DQ283" s="44"/>
      <c r="DR283" s="44"/>
      <c r="DS283" s="44"/>
      <c r="DT283" s="44"/>
      <c r="DU283" s="44"/>
      <c r="DV283" s="44"/>
      <c r="DW283" s="44"/>
      <c r="DX283" s="44"/>
      <c r="DY283" s="44"/>
      <c r="DZ283" s="44"/>
      <c r="EA283" s="44"/>
      <c r="EB283" s="44"/>
      <c r="EC283" s="44"/>
      <c r="ED283" s="44"/>
      <c r="EE283" s="44"/>
      <c r="EF283" s="44"/>
      <c r="EG283" s="44"/>
      <c r="EH283" s="44"/>
      <c r="EI283" s="44"/>
    </row>
    <row r="284" spans="1:139" x14ac:dyDescent="0.2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  <c r="BO284" s="44"/>
      <c r="BP284" s="44"/>
      <c r="BQ284" s="44"/>
      <c r="BR284" s="44"/>
      <c r="BS284" s="44"/>
      <c r="BT284" s="44"/>
      <c r="BU284" s="44"/>
      <c r="BV284" s="44"/>
      <c r="BW284" s="44"/>
      <c r="BX284" s="44"/>
      <c r="BY284" s="44"/>
      <c r="BZ284" s="44"/>
      <c r="CA284" s="44"/>
      <c r="CB284" s="44"/>
      <c r="CC284" s="44"/>
      <c r="CD284" s="44"/>
      <c r="CE284" s="44"/>
      <c r="CF284" s="44"/>
      <c r="CG284" s="44"/>
      <c r="CH284" s="44"/>
      <c r="CI284" s="44"/>
      <c r="CJ284" s="44"/>
      <c r="CK284" s="44"/>
      <c r="CL284" s="44"/>
      <c r="CM284" s="44"/>
      <c r="CN284" s="44"/>
      <c r="CO284" s="44"/>
      <c r="CP284" s="44"/>
      <c r="CQ284" s="44"/>
      <c r="CR284" s="44"/>
      <c r="CS284" s="44"/>
      <c r="CT284" s="44"/>
      <c r="CU284" s="44"/>
      <c r="CV284" s="44"/>
      <c r="CW284" s="44"/>
      <c r="CX284" s="44"/>
      <c r="CY284" s="44"/>
      <c r="CZ284" s="44"/>
      <c r="DA284" s="44"/>
      <c r="DB284" s="44"/>
      <c r="DC284" s="44"/>
      <c r="DD284" s="44"/>
      <c r="DE284" s="44"/>
      <c r="DF284" s="44"/>
      <c r="DG284" s="44"/>
      <c r="DH284" s="44"/>
      <c r="DI284" s="44"/>
      <c r="DJ284" s="44"/>
      <c r="DK284" s="44"/>
      <c r="DL284" s="44"/>
      <c r="DM284" s="44"/>
      <c r="DN284" s="44"/>
      <c r="DO284" s="44"/>
      <c r="DP284" s="44"/>
      <c r="DQ284" s="44"/>
      <c r="DR284" s="44"/>
      <c r="DS284" s="44"/>
      <c r="DT284" s="44"/>
      <c r="DU284" s="44"/>
      <c r="DV284" s="44"/>
      <c r="DW284" s="44"/>
      <c r="DX284" s="44"/>
      <c r="DY284" s="44"/>
      <c r="DZ284" s="44"/>
      <c r="EA284" s="44"/>
      <c r="EB284" s="44"/>
      <c r="EC284" s="44"/>
      <c r="ED284" s="44"/>
      <c r="EE284" s="44"/>
      <c r="EF284" s="44"/>
      <c r="EG284" s="44"/>
      <c r="EH284" s="44"/>
      <c r="EI284" s="44"/>
    </row>
    <row r="285" spans="1:139" x14ac:dyDescent="0.2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44"/>
      <c r="BS285" s="44"/>
      <c r="BT285" s="44"/>
      <c r="BU285" s="44"/>
      <c r="BV285" s="44"/>
      <c r="BW285" s="44"/>
      <c r="BX285" s="44"/>
      <c r="BY285" s="44"/>
      <c r="BZ285" s="44"/>
      <c r="CA285" s="44"/>
      <c r="CB285" s="44"/>
      <c r="CC285" s="44"/>
      <c r="CD285" s="44"/>
      <c r="CE285" s="44"/>
      <c r="CF285" s="44"/>
      <c r="CG285" s="44"/>
      <c r="CH285" s="44"/>
      <c r="CI285" s="44"/>
      <c r="CJ285" s="44"/>
      <c r="CK285" s="44"/>
      <c r="CL285" s="44"/>
      <c r="CM285" s="44"/>
      <c r="CN285" s="44"/>
      <c r="CO285" s="44"/>
      <c r="CP285" s="44"/>
      <c r="CQ285" s="44"/>
      <c r="CR285" s="44"/>
      <c r="CS285" s="44"/>
      <c r="CT285" s="44"/>
      <c r="CU285" s="44"/>
      <c r="CV285" s="44"/>
      <c r="CW285" s="44"/>
      <c r="CX285" s="44"/>
      <c r="CY285" s="44"/>
      <c r="CZ285" s="44"/>
      <c r="DA285" s="44"/>
      <c r="DB285" s="44"/>
      <c r="DC285" s="44"/>
      <c r="DD285" s="44"/>
      <c r="DE285" s="44"/>
      <c r="DF285" s="44"/>
      <c r="DG285" s="44"/>
      <c r="DH285" s="44"/>
      <c r="DI285" s="44"/>
      <c r="DJ285" s="44"/>
      <c r="DK285" s="44"/>
      <c r="DL285" s="44"/>
      <c r="DM285" s="44"/>
      <c r="DN285" s="44"/>
      <c r="DO285" s="44"/>
      <c r="DP285" s="44"/>
      <c r="DQ285" s="44"/>
      <c r="DR285" s="44"/>
      <c r="DS285" s="44"/>
      <c r="DT285" s="44"/>
      <c r="DU285" s="44"/>
      <c r="DV285" s="44"/>
      <c r="DW285" s="44"/>
      <c r="DX285" s="44"/>
      <c r="DY285" s="44"/>
      <c r="DZ285" s="44"/>
      <c r="EA285" s="44"/>
      <c r="EB285" s="44"/>
      <c r="EC285" s="44"/>
      <c r="ED285" s="44"/>
      <c r="EE285" s="44"/>
      <c r="EF285" s="44"/>
      <c r="EG285" s="44"/>
      <c r="EH285" s="44"/>
      <c r="EI285" s="44"/>
    </row>
    <row r="286" spans="1:139" x14ac:dyDescent="0.2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44"/>
      <c r="BS286" s="44"/>
      <c r="BT286" s="44"/>
      <c r="BU286" s="44"/>
      <c r="BV286" s="44"/>
      <c r="BW286" s="44"/>
      <c r="BX286" s="44"/>
      <c r="BY286" s="44"/>
      <c r="BZ286" s="44"/>
      <c r="CA286" s="44"/>
      <c r="CB286" s="44"/>
      <c r="CC286" s="44"/>
      <c r="CD286" s="44"/>
      <c r="CE286" s="44"/>
      <c r="CF286" s="44"/>
      <c r="CG286" s="44"/>
      <c r="CH286" s="44"/>
      <c r="CI286" s="44"/>
      <c r="CJ286" s="44"/>
      <c r="CK286" s="44"/>
      <c r="CL286" s="44"/>
      <c r="CM286" s="44"/>
      <c r="CN286" s="44"/>
      <c r="CO286" s="44"/>
      <c r="CP286" s="44"/>
      <c r="CQ286" s="44"/>
      <c r="CR286" s="44"/>
      <c r="CS286" s="44"/>
      <c r="CT286" s="44"/>
      <c r="CU286" s="44"/>
      <c r="CV286" s="44"/>
      <c r="CW286" s="44"/>
      <c r="CX286" s="44"/>
      <c r="CY286" s="44"/>
      <c r="CZ286" s="44"/>
      <c r="DA286" s="44"/>
      <c r="DB286" s="44"/>
      <c r="DC286" s="44"/>
      <c r="DD286" s="44"/>
      <c r="DE286" s="44"/>
      <c r="DF286" s="44"/>
      <c r="DG286" s="44"/>
      <c r="DH286" s="44"/>
      <c r="DI286" s="44"/>
      <c r="DJ286" s="44"/>
      <c r="DK286" s="44"/>
      <c r="DL286" s="44"/>
      <c r="DM286" s="44"/>
      <c r="DN286" s="44"/>
      <c r="DO286" s="44"/>
      <c r="DP286" s="44"/>
      <c r="DQ286" s="44"/>
      <c r="DR286" s="44"/>
      <c r="DS286" s="44"/>
      <c r="DT286" s="44"/>
      <c r="DU286" s="44"/>
      <c r="DV286" s="44"/>
      <c r="DW286" s="44"/>
      <c r="DX286" s="44"/>
      <c r="DY286" s="44"/>
      <c r="DZ286" s="44"/>
      <c r="EA286" s="44"/>
      <c r="EB286" s="44"/>
      <c r="EC286" s="44"/>
      <c r="ED286" s="44"/>
      <c r="EE286" s="44"/>
      <c r="EF286" s="44"/>
      <c r="EG286" s="44"/>
      <c r="EH286" s="44"/>
      <c r="EI286" s="44"/>
    </row>
    <row r="287" spans="1:139" x14ac:dyDescent="0.2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44"/>
      <c r="BS287" s="44"/>
      <c r="BT287" s="44"/>
      <c r="BU287" s="44"/>
      <c r="BV287" s="44"/>
      <c r="BW287" s="44"/>
      <c r="BX287" s="44"/>
      <c r="BY287" s="44"/>
      <c r="BZ287" s="44"/>
      <c r="CA287" s="44"/>
      <c r="CB287" s="44"/>
      <c r="CC287" s="44"/>
      <c r="CD287" s="44"/>
      <c r="CE287" s="44"/>
      <c r="CF287" s="44"/>
      <c r="CG287" s="44"/>
      <c r="CH287" s="44"/>
      <c r="CI287" s="44"/>
      <c r="CJ287" s="44"/>
      <c r="CK287" s="44"/>
      <c r="CL287" s="44"/>
      <c r="CM287" s="44"/>
      <c r="CN287" s="44"/>
      <c r="CO287" s="44"/>
      <c r="CP287" s="44"/>
      <c r="CQ287" s="44"/>
      <c r="CR287" s="44"/>
      <c r="CS287" s="44"/>
      <c r="CT287" s="44"/>
      <c r="CU287" s="44"/>
      <c r="CV287" s="44"/>
      <c r="CW287" s="44"/>
      <c r="CX287" s="44"/>
      <c r="CY287" s="44"/>
      <c r="CZ287" s="44"/>
      <c r="DA287" s="44"/>
      <c r="DB287" s="44"/>
      <c r="DC287" s="44"/>
      <c r="DD287" s="44"/>
      <c r="DE287" s="44"/>
      <c r="DF287" s="44"/>
      <c r="DG287" s="44"/>
      <c r="DH287" s="44"/>
      <c r="DI287" s="44"/>
      <c r="DJ287" s="44"/>
      <c r="DK287" s="44"/>
      <c r="DL287" s="44"/>
      <c r="DM287" s="44"/>
      <c r="DN287" s="44"/>
      <c r="DO287" s="44"/>
      <c r="DP287" s="44"/>
      <c r="DQ287" s="44"/>
      <c r="DR287" s="44"/>
      <c r="DS287" s="44"/>
      <c r="DT287" s="44"/>
      <c r="DU287" s="44"/>
      <c r="DV287" s="44"/>
      <c r="DW287" s="44"/>
      <c r="DX287" s="44"/>
      <c r="DY287" s="44"/>
      <c r="DZ287" s="44"/>
      <c r="EA287" s="44"/>
      <c r="EB287" s="44"/>
      <c r="EC287" s="44"/>
      <c r="ED287" s="44"/>
      <c r="EE287" s="44"/>
      <c r="EF287" s="44"/>
      <c r="EG287" s="44"/>
      <c r="EH287" s="44"/>
      <c r="EI287" s="44"/>
    </row>
    <row r="288" spans="1:139" x14ac:dyDescent="0.2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44"/>
      <c r="BS288" s="44"/>
      <c r="BT288" s="44"/>
      <c r="BU288" s="44"/>
      <c r="BV288" s="44"/>
      <c r="BW288" s="44"/>
      <c r="BX288" s="44"/>
      <c r="BY288" s="44"/>
      <c r="BZ288" s="44"/>
      <c r="CA288" s="44"/>
      <c r="CB288" s="44"/>
      <c r="CC288" s="44"/>
      <c r="CD288" s="44"/>
      <c r="CE288" s="44"/>
      <c r="CF288" s="44"/>
      <c r="CG288" s="44"/>
      <c r="CH288" s="44"/>
      <c r="CI288" s="44"/>
      <c r="CJ288" s="44"/>
      <c r="CK288" s="44"/>
      <c r="CL288" s="44"/>
      <c r="CM288" s="44"/>
      <c r="CN288" s="44"/>
      <c r="CO288" s="44"/>
      <c r="CP288" s="44"/>
      <c r="CQ288" s="44"/>
      <c r="CR288" s="44"/>
      <c r="CS288" s="44"/>
      <c r="CT288" s="44"/>
      <c r="CU288" s="44"/>
      <c r="CV288" s="44"/>
      <c r="CW288" s="44"/>
      <c r="CX288" s="44"/>
      <c r="CY288" s="44"/>
      <c r="CZ288" s="44"/>
      <c r="DA288" s="44"/>
      <c r="DB288" s="44"/>
      <c r="DC288" s="44"/>
      <c r="DD288" s="44"/>
      <c r="DE288" s="44"/>
      <c r="DF288" s="44"/>
      <c r="DG288" s="44"/>
      <c r="DH288" s="44"/>
      <c r="DI288" s="44"/>
      <c r="DJ288" s="44"/>
      <c r="DK288" s="44"/>
      <c r="DL288" s="44"/>
      <c r="DM288" s="44"/>
      <c r="DN288" s="44"/>
      <c r="DO288" s="44"/>
      <c r="DP288" s="44"/>
      <c r="DQ288" s="44"/>
      <c r="DR288" s="44"/>
      <c r="DS288" s="44"/>
      <c r="DT288" s="44"/>
      <c r="DU288" s="44"/>
      <c r="DV288" s="44"/>
      <c r="DW288" s="44"/>
      <c r="DX288" s="44"/>
      <c r="DY288" s="44"/>
      <c r="DZ288" s="44"/>
      <c r="EA288" s="44"/>
      <c r="EB288" s="44"/>
      <c r="EC288" s="44"/>
      <c r="ED288" s="44"/>
      <c r="EE288" s="44"/>
      <c r="EF288" s="44"/>
      <c r="EG288" s="44"/>
      <c r="EH288" s="44"/>
      <c r="EI288" s="44"/>
    </row>
    <row r="289" spans="1:139" x14ac:dyDescent="0.2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44"/>
      <c r="BS289" s="44"/>
      <c r="BT289" s="44"/>
      <c r="BU289" s="44"/>
      <c r="BV289" s="44"/>
      <c r="BW289" s="44"/>
      <c r="BX289" s="44"/>
      <c r="BY289" s="44"/>
      <c r="BZ289" s="44"/>
      <c r="CA289" s="44"/>
      <c r="CB289" s="44"/>
      <c r="CC289" s="44"/>
      <c r="CD289" s="44"/>
      <c r="CE289" s="44"/>
      <c r="CF289" s="44"/>
      <c r="CG289" s="44"/>
      <c r="CH289" s="44"/>
      <c r="CI289" s="44"/>
      <c r="CJ289" s="44"/>
      <c r="CK289" s="44"/>
      <c r="CL289" s="44"/>
      <c r="CM289" s="44"/>
      <c r="CN289" s="44"/>
      <c r="CO289" s="44"/>
      <c r="CP289" s="44"/>
      <c r="CQ289" s="44"/>
      <c r="CR289" s="44"/>
      <c r="CS289" s="44"/>
      <c r="CT289" s="44"/>
      <c r="CU289" s="44"/>
      <c r="CV289" s="44"/>
      <c r="CW289" s="44"/>
      <c r="CX289" s="44"/>
      <c r="CY289" s="44"/>
      <c r="CZ289" s="44"/>
      <c r="DA289" s="44"/>
      <c r="DB289" s="44"/>
      <c r="DC289" s="44"/>
      <c r="DD289" s="44"/>
      <c r="DE289" s="44"/>
      <c r="DF289" s="44"/>
      <c r="DG289" s="44"/>
      <c r="DH289" s="44"/>
      <c r="DI289" s="44"/>
      <c r="DJ289" s="44"/>
      <c r="DK289" s="44"/>
      <c r="DL289" s="44"/>
      <c r="DM289" s="44"/>
      <c r="DN289" s="44"/>
      <c r="DO289" s="44"/>
      <c r="DP289" s="44"/>
      <c r="DQ289" s="44"/>
      <c r="DR289" s="44"/>
      <c r="DS289" s="44"/>
      <c r="DT289" s="44"/>
      <c r="DU289" s="44"/>
      <c r="DV289" s="44"/>
      <c r="DW289" s="44"/>
      <c r="DX289" s="44"/>
      <c r="DY289" s="44"/>
      <c r="DZ289" s="44"/>
      <c r="EA289" s="44"/>
      <c r="EB289" s="44"/>
      <c r="EC289" s="44"/>
      <c r="ED289" s="44"/>
      <c r="EE289" s="44"/>
      <c r="EF289" s="44"/>
      <c r="EG289" s="44"/>
      <c r="EH289" s="44"/>
      <c r="EI289" s="44"/>
    </row>
    <row r="290" spans="1:139" x14ac:dyDescent="0.2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44"/>
      <c r="BS290" s="44"/>
      <c r="BT290" s="44"/>
      <c r="BU290" s="44"/>
      <c r="BV290" s="44"/>
      <c r="BW290" s="44"/>
      <c r="BX290" s="44"/>
      <c r="BY290" s="44"/>
      <c r="BZ290" s="44"/>
      <c r="CA290" s="44"/>
      <c r="CB290" s="44"/>
      <c r="CC290" s="44"/>
      <c r="CD290" s="44"/>
      <c r="CE290" s="44"/>
      <c r="CF290" s="44"/>
      <c r="CG290" s="44"/>
      <c r="CH290" s="44"/>
      <c r="CI290" s="44"/>
      <c r="CJ290" s="44"/>
      <c r="CK290" s="44"/>
      <c r="CL290" s="44"/>
      <c r="CM290" s="44"/>
      <c r="CN290" s="44"/>
      <c r="CO290" s="44"/>
      <c r="CP290" s="44"/>
      <c r="CQ290" s="44"/>
      <c r="CR290" s="44"/>
      <c r="CS290" s="44"/>
      <c r="CT290" s="44"/>
      <c r="CU290" s="44"/>
      <c r="CV290" s="44"/>
      <c r="CW290" s="44"/>
      <c r="CX290" s="44"/>
      <c r="CY290" s="44"/>
      <c r="CZ290" s="44"/>
      <c r="DA290" s="44"/>
      <c r="DB290" s="44"/>
      <c r="DC290" s="44"/>
      <c r="DD290" s="44"/>
      <c r="DE290" s="44"/>
      <c r="DF290" s="44"/>
      <c r="DG290" s="44"/>
      <c r="DH290" s="44"/>
      <c r="DI290" s="44"/>
      <c r="DJ290" s="44"/>
      <c r="DK290" s="44"/>
      <c r="DL290" s="44"/>
      <c r="DM290" s="44"/>
      <c r="DN290" s="44"/>
      <c r="DO290" s="44"/>
      <c r="DP290" s="44"/>
      <c r="DQ290" s="44"/>
      <c r="DR290" s="44"/>
      <c r="DS290" s="44"/>
      <c r="DT290" s="44"/>
      <c r="DU290" s="44"/>
      <c r="DV290" s="44"/>
      <c r="DW290" s="44"/>
      <c r="DX290" s="44"/>
      <c r="DY290" s="44"/>
      <c r="DZ290" s="44"/>
      <c r="EA290" s="44"/>
      <c r="EB290" s="44"/>
      <c r="EC290" s="44"/>
      <c r="ED290" s="44"/>
      <c r="EE290" s="44"/>
      <c r="EF290" s="44"/>
      <c r="EG290" s="44"/>
      <c r="EH290" s="44"/>
      <c r="EI290" s="44"/>
    </row>
    <row r="291" spans="1:139" x14ac:dyDescent="0.2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44"/>
      <c r="BS291" s="44"/>
      <c r="BT291" s="44"/>
      <c r="BU291" s="44"/>
      <c r="BV291" s="44"/>
      <c r="BW291" s="44"/>
      <c r="BX291" s="44"/>
      <c r="BY291" s="44"/>
      <c r="BZ291" s="44"/>
      <c r="CA291" s="44"/>
      <c r="CB291" s="44"/>
      <c r="CC291" s="44"/>
      <c r="CD291" s="44"/>
      <c r="CE291" s="44"/>
      <c r="CF291" s="44"/>
      <c r="CG291" s="44"/>
      <c r="CH291" s="44"/>
      <c r="CI291" s="44"/>
      <c r="CJ291" s="44"/>
      <c r="CK291" s="44"/>
      <c r="CL291" s="44"/>
      <c r="CM291" s="44"/>
      <c r="CN291" s="44"/>
      <c r="CO291" s="44"/>
      <c r="CP291" s="44"/>
      <c r="CQ291" s="44"/>
      <c r="CR291" s="44"/>
      <c r="CS291" s="44"/>
      <c r="CT291" s="44"/>
      <c r="CU291" s="44"/>
      <c r="CV291" s="44"/>
      <c r="CW291" s="44"/>
      <c r="CX291" s="44"/>
      <c r="CY291" s="44"/>
      <c r="CZ291" s="44"/>
      <c r="DA291" s="44"/>
      <c r="DB291" s="44"/>
      <c r="DC291" s="44"/>
      <c r="DD291" s="44"/>
      <c r="DE291" s="44"/>
      <c r="DF291" s="44"/>
      <c r="DG291" s="44"/>
      <c r="DH291" s="44"/>
      <c r="DI291" s="44"/>
      <c r="DJ291" s="44"/>
      <c r="DK291" s="44"/>
      <c r="DL291" s="44"/>
      <c r="DM291" s="44"/>
      <c r="DN291" s="44"/>
      <c r="DO291" s="44"/>
      <c r="DP291" s="44"/>
      <c r="DQ291" s="44"/>
      <c r="DR291" s="44"/>
      <c r="DS291" s="44"/>
      <c r="DT291" s="44"/>
      <c r="DU291" s="44"/>
      <c r="DV291" s="44"/>
      <c r="DW291" s="44"/>
      <c r="DX291" s="44"/>
      <c r="DY291" s="44"/>
      <c r="DZ291" s="44"/>
      <c r="EA291" s="44"/>
      <c r="EB291" s="44"/>
      <c r="EC291" s="44"/>
      <c r="ED291" s="44"/>
      <c r="EE291" s="44"/>
      <c r="EF291" s="44"/>
      <c r="EG291" s="44"/>
      <c r="EH291" s="44"/>
      <c r="EI291" s="44"/>
    </row>
    <row r="292" spans="1:139" x14ac:dyDescent="0.2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4"/>
      <c r="DG292" s="44"/>
      <c r="DH292" s="44"/>
      <c r="DI292" s="44"/>
      <c r="DJ292" s="44"/>
      <c r="DK292" s="44"/>
      <c r="DL292" s="44"/>
      <c r="DM292" s="44"/>
      <c r="DN292" s="44"/>
      <c r="DO292" s="44"/>
      <c r="DP292" s="44"/>
      <c r="DQ292" s="44"/>
      <c r="DR292" s="44"/>
      <c r="DS292" s="44"/>
      <c r="DT292" s="44"/>
      <c r="DU292" s="44"/>
      <c r="DV292" s="44"/>
      <c r="DW292" s="44"/>
      <c r="DX292" s="44"/>
      <c r="DY292" s="44"/>
      <c r="DZ292" s="44"/>
      <c r="EA292" s="44"/>
      <c r="EB292" s="44"/>
      <c r="EC292" s="44"/>
      <c r="ED292" s="44"/>
      <c r="EE292" s="44"/>
      <c r="EF292" s="44"/>
      <c r="EG292" s="44"/>
      <c r="EH292" s="44"/>
      <c r="EI292" s="44"/>
    </row>
    <row r="293" spans="1:139" x14ac:dyDescent="0.2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44"/>
      <c r="BS293" s="44"/>
      <c r="BT293" s="44"/>
      <c r="BU293" s="44"/>
      <c r="BV293" s="44"/>
      <c r="BW293" s="44"/>
      <c r="BX293" s="44"/>
      <c r="BY293" s="44"/>
      <c r="BZ293" s="44"/>
      <c r="CA293" s="44"/>
      <c r="CB293" s="44"/>
      <c r="CC293" s="44"/>
      <c r="CD293" s="44"/>
      <c r="CE293" s="44"/>
      <c r="CF293" s="44"/>
      <c r="CG293" s="44"/>
      <c r="CH293" s="44"/>
      <c r="CI293" s="44"/>
      <c r="CJ293" s="44"/>
      <c r="CK293" s="44"/>
      <c r="CL293" s="44"/>
      <c r="CM293" s="44"/>
      <c r="CN293" s="44"/>
      <c r="CO293" s="44"/>
      <c r="CP293" s="44"/>
      <c r="CQ293" s="44"/>
      <c r="CR293" s="44"/>
      <c r="CS293" s="44"/>
      <c r="CT293" s="44"/>
      <c r="CU293" s="44"/>
      <c r="CV293" s="44"/>
      <c r="CW293" s="44"/>
      <c r="CX293" s="44"/>
      <c r="CY293" s="44"/>
      <c r="CZ293" s="44"/>
      <c r="DA293" s="44"/>
      <c r="DB293" s="44"/>
      <c r="DC293" s="44"/>
      <c r="DD293" s="44"/>
      <c r="DE293" s="44"/>
      <c r="DF293" s="44"/>
      <c r="DG293" s="44"/>
      <c r="DH293" s="44"/>
      <c r="DI293" s="44"/>
      <c r="DJ293" s="44"/>
      <c r="DK293" s="44"/>
      <c r="DL293" s="44"/>
      <c r="DM293" s="44"/>
      <c r="DN293" s="44"/>
      <c r="DO293" s="44"/>
      <c r="DP293" s="44"/>
      <c r="DQ293" s="44"/>
      <c r="DR293" s="44"/>
      <c r="DS293" s="44"/>
      <c r="DT293" s="44"/>
      <c r="DU293" s="44"/>
      <c r="DV293" s="44"/>
      <c r="DW293" s="44"/>
      <c r="DX293" s="44"/>
      <c r="DY293" s="44"/>
      <c r="DZ293" s="44"/>
      <c r="EA293" s="44"/>
      <c r="EB293" s="44"/>
      <c r="EC293" s="44"/>
      <c r="ED293" s="44"/>
      <c r="EE293" s="44"/>
      <c r="EF293" s="44"/>
      <c r="EG293" s="44"/>
      <c r="EH293" s="44"/>
      <c r="EI293" s="44"/>
    </row>
    <row r="294" spans="1:139" x14ac:dyDescent="0.2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  <c r="CB294" s="44"/>
      <c r="CC294" s="44"/>
      <c r="CD294" s="44"/>
      <c r="CE294" s="44"/>
      <c r="CF294" s="44"/>
      <c r="CG294" s="44"/>
      <c r="CH294" s="44"/>
      <c r="CI294" s="44"/>
      <c r="CJ294" s="44"/>
      <c r="CK294" s="44"/>
      <c r="CL294" s="44"/>
      <c r="CM294" s="44"/>
      <c r="CN294" s="44"/>
      <c r="CO294" s="44"/>
      <c r="CP294" s="44"/>
      <c r="CQ294" s="44"/>
      <c r="CR294" s="44"/>
      <c r="CS294" s="44"/>
      <c r="CT294" s="44"/>
      <c r="CU294" s="44"/>
      <c r="CV294" s="44"/>
      <c r="CW294" s="44"/>
      <c r="CX294" s="44"/>
      <c r="CY294" s="44"/>
      <c r="CZ294" s="44"/>
      <c r="DA294" s="44"/>
      <c r="DB294" s="44"/>
      <c r="DC294" s="44"/>
      <c r="DD294" s="44"/>
      <c r="DE294" s="44"/>
      <c r="DF294" s="44"/>
      <c r="DG294" s="44"/>
      <c r="DH294" s="44"/>
      <c r="DI294" s="44"/>
      <c r="DJ294" s="44"/>
      <c r="DK294" s="44"/>
      <c r="DL294" s="44"/>
      <c r="DM294" s="44"/>
      <c r="DN294" s="44"/>
      <c r="DO294" s="44"/>
      <c r="DP294" s="44"/>
      <c r="DQ294" s="44"/>
      <c r="DR294" s="44"/>
      <c r="DS294" s="44"/>
      <c r="DT294" s="44"/>
      <c r="DU294" s="44"/>
      <c r="DV294" s="44"/>
      <c r="DW294" s="44"/>
      <c r="DX294" s="44"/>
      <c r="DY294" s="44"/>
      <c r="DZ294" s="44"/>
      <c r="EA294" s="44"/>
      <c r="EB294" s="44"/>
      <c r="EC294" s="44"/>
      <c r="ED294" s="44"/>
      <c r="EE294" s="44"/>
      <c r="EF294" s="44"/>
      <c r="EG294" s="44"/>
      <c r="EH294" s="44"/>
      <c r="EI294" s="44"/>
    </row>
    <row r="295" spans="1:139" x14ac:dyDescent="0.2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44"/>
      <c r="BS295" s="44"/>
      <c r="BT295" s="44"/>
      <c r="BU295" s="44"/>
      <c r="BV295" s="44"/>
      <c r="BW295" s="44"/>
      <c r="BX295" s="44"/>
      <c r="BY295" s="44"/>
      <c r="BZ295" s="44"/>
      <c r="CA295" s="44"/>
      <c r="CB295" s="44"/>
      <c r="CC295" s="44"/>
      <c r="CD295" s="44"/>
      <c r="CE295" s="44"/>
      <c r="CF295" s="44"/>
      <c r="CG295" s="44"/>
      <c r="CH295" s="44"/>
      <c r="CI295" s="44"/>
      <c r="CJ295" s="44"/>
      <c r="CK295" s="44"/>
      <c r="CL295" s="44"/>
      <c r="CM295" s="44"/>
      <c r="CN295" s="44"/>
      <c r="CO295" s="44"/>
      <c r="CP295" s="44"/>
      <c r="CQ295" s="44"/>
      <c r="CR295" s="44"/>
      <c r="CS295" s="44"/>
      <c r="CT295" s="44"/>
      <c r="CU295" s="44"/>
      <c r="CV295" s="44"/>
      <c r="CW295" s="44"/>
      <c r="CX295" s="44"/>
      <c r="CY295" s="44"/>
      <c r="CZ295" s="44"/>
      <c r="DA295" s="44"/>
      <c r="DB295" s="44"/>
      <c r="DC295" s="44"/>
      <c r="DD295" s="44"/>
      <c r="DE295" s="44"/>
      <c r="DF295" s="44"/>
      <c r="DG295" s="44"/>
      <c r="DH295" s="44"/>
      <c r="DI295" s="44"/>
      <c r="DJ295" s="44"/>
      <c r="DK295" s="44"/>
      <c r="DL295" s="44"/>
      <c r="DM295" s="44"/>
      <c r="DN295" s="44"/>
      <c r="DO295" s="44"/>
      <c r="DP295" s="44"/>
      <c r="DQ295" s="44"/>
      <c r="DR295" s="44"/>
      <c r="DS295" s="44"/>
      <c r="DT295" s="44"/>
      <c r="DU295" s="44"/>
      <c r="DV295" s="44"/>
      <c r="DW295" s="44"/>
      <c r="DX295" s="44"/>
      <c r="DY295" s="44"/>
      <c r="DZ295" s="44"/>
      <c r="EA295" s="44"/>
      <c r="EB295" s="44"/>
      <c r="EC295" s="44"/>
      <c r="ED295" s="44"/>
      <c r="EE295" s="44"/>
      <c r="EF295" s="44"/>
      <c r="EG295" s="44"/>
      <c r="EH295" s="44"/>
      <c r="EI295" s="44"/>
    </row>
    <row r="296" spans="1:139" x14ac:dyDescent="0.2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44"/>
      <c r="BS296" s="44"/>
      <c r="BT296" s="44"/>
      <c r="BU296" s="44"/>
      <c r="BV296" s="44"/>
      <c r="BW296" s="44"/>
      <c r="BX296" s="44"/>
      <c r="BY296" s="44"/>
      <c r="BZ296" s="44"/>
      <c r="CA296" s="44"/>
      <c r="CB296" s="44"/>
      <c r="CC296" s="44"/>
      <c r="CD296" s="44"/>
      <c r="CE296" s="44"/>
      <c r="CF296" s="44"/>
      <c r="CG296" s="44"/>
      <c r="CH296" s="44"/>
      <c r="CI296" s="44"/>
      <c r="CJ296" s="44"/>
      <c r="CK296" s="44"/>
      <c r="CL296" s="44"/>
      <c r="CM296" s="44"/>
      <c r="CN296" s="44"/>
      <c r="CO296" s="44"/>
      <c r="CP296" s="44"/>
      <c r="CQ296" s="44"/>
      <c r="CR296" s="44"/>
      <c r="CS296" s="44"/>
      <c r="CT296" s="44"/>
      <c r="CU296" s="44"/>
      <c r="CV296" s="44"/>
      <c r="CW296" s="44"/>
      <c r="CX296" s="44"/>
      <c r="CY296" s="44"/>
      <c r="CZ296" s="44"/>
      <c r="DA296" s="44"/>
      <c r="DB296" s="44"/>
      <c r="DC296" s="44"/>
      <c r="DD296" s="44"/>
      <c r="DE296" s="44"/>
      <c r="DF296" s="44"/>
      <c r="DG296" s="44"/>
      <c r="DH296" s="44"/>
      <c r="DI296" s="44"/>
      <c r="DJ296" s="44"/>
      <c r="DK296" s="44"/>
      <c r="DL296" s="44"/>
      <c r="DM296" s="44"/>
      <c r="DN296" s="44"/>
      <c r="DO296" s="44"/>
      <c r="DP296" s="44"/>
      <c r="DQ296" s="44"/>
      <c r="DR296" s="44"/>
      <c r="DS296" s="44"/>
      <c r="DT296" s="44"/>
      <c r="DU296" s="44"/>
      <c r="DV296" s="44"/>
      <c r="DW296" s="44"/>
      <c r="DX296" s="44"/>
      <c r="DY296" s="44"/>
      <c r="DZ296" s="44"/>
      <c r="EA296" s="44"/>
      <c r="EB296" s="44"/>
      <c r="EC296" s="44"/>
      <c r="ED296" s="44"/>
      <c r="EE296" s="44"/>
      <c r="EF296" s="44"/>
      <c r="EG296" s="44"/>
      <c r="EH296" s="44"/>
      <c r="EI296" s="44"/>
    </row>
    <row r="297" spans="1:139" x14ac:dyDescent="0.2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44"/>
      <c r="BS297" s="44"/>
      <c r="BT297" s="44"/>
      <c r="BU297" s="44"/>
      <c r="BV297" s="44"/>
      <c r="BW297" s="44"/>
      <c r="BX297" s="44"/>
      <c r="BY297" s="44"/>
      <c r="BZ297" s="44"/>
      <c r="CA297" s="44"/>
      <c r="CB297" s="44"/>
      <c r="CC297" s="44"/>
      <c r="CD297" s="44"/>
      <c r="CE297" s="44"/>
      <c r="CF297" s="44"/>
      <c r="CG297" s="44"/>
      <c r="CH297" s="44"/>
      <c r="CI297" s="44"/>
      <c r="CJ297" s="44"/>
      <c r="CK297" s="44"/>
      <c r="CL297" s="44"/>
      <c r="CM297" s="44"/>
      <c r="CN297" s="44"/>
      <c r="CO297" s="44"/>
      <c r="CP297" s="44"/>
      <c r="CQ297" s="44"/>
      <c r="CR297" s="44"/>
      <c r="CS297" s="44"/>
      <c r="CT297" s="44"/>
      <c r="CU297" s="44"/>
      <c r="CV297" s="44"/>
      <c r="CW297" s="44"/>
      <c r="CX297" s="44"/>
      <c r="CY297" s="44"/>
      <c r="CZ297" s="44"/>
      <c r="DA297" s="44"/>
      <c r="DB297" s="44"/>
      <c r="DC297" s="44"/>
      <c r="DD297" s="44"/>
      <c r="DE297" s="44"/>
      <c r="DF297" s="44"/>
      <c r="DG297" s="44"/>
      <c r="DH297" s="44"/>
      <c r="DI297" s="44"/>
      <c r="DJ297" s="44"/>
      <c r="DK297" s="44"/>
      <c r="DL297" s="44"/>
      <c r="DM297" s="44"/>
      <c r="DN297" s="44"/>
      <c r="DO297" s="44"/>
      <c r="DP297" s="44"/>
      <c r="DQ297" s="44"/>
      <c r="DR297" s="44"/>
      <c r="DS297" s="44"/>
      <c r="DT297" s="44"/>
      <c r="DU297" s="44"/>
      <c r="DV297" s="44"/>
      <c r="DW297" s="44"/>
      <c r="DX297" s="44"/>
      <c r="DY297" s="44"/>
      <c r="DZ297" s="44"/>
      <c r="EA297" s="44"/>
      <c r="EB297" s="44"/>
      <c r="EC297" s="44"/>
      <c r="ED297" s="44"/>
      <c r="EE297" s="44"/>
      <c r="EF297" s="44"/>
      <c r="EG297" s="44"/>
      <c r="EH297" s="44"/>
      <c r="EI297" s="44"/>
    </row>
    <row r="298" spans="1:139" x14ac:dyDescent="0.2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44"/>
      <c r="BS298" s="44"/>
      <c r="BT298" s="44"/>
      <c r="BU298" s="44"/>
      <c r="BV298" s="44"/>
      <c r="BW298" s="44"/>
      <c r="BX298" s="44"/>
      <c r="BY298" s="44"/>
      <c r="BZ298" s="44"/>
      <c r="CA298" s="44"/>
      <c r="CB298" s="44"/>
      <c r="CC298" s="44"/>
      <c r="CD298" s="44"/>
      <c r="CE298" s="44"/>
      <c r="CF298" s="44"/>
      <c r="CG298" s="44"/>
      <c r="CH298" s="44"/>
      <c r="CI298" s="44"/>
      <c r="CJ298" s="44"/>
      <c r="CK298" s="44"/>
      <c r="CL298" s="44"/>
      <c r="CM298" s="44"/>
      <c r="CN298" s="44"/>
      <c r="CO298" s="44"/>
      <c r="CP298" s="44"/>
      <c r="CQ298" s="44"/>
      <c r="CR298" s="44"/>
      <c r="CS298" s="44"/>
      <c r="CT298" s="44"/>
      <c r="CU298" s="44"/>
      <c r="CV298" s="44"/>
      <c r="CW298" s="44"/>
      <c r="CX298" s="44"/>
      <c r="CY298" s="44"/>
      <c r="CZ298" s="44"/>
      <c r="DA298" s="44"/>
      <c r="DB298" s="44"/>
      <c r="DC298" s="44"/>
      <c r="DD298" s="44"/>
      <c r="DE298" s="44"/>
      <c r="DF298" s="44"/>
      <c r="DG298" s="44"/>
      <c r="DH298" s="44"/>
      <c r="DI298" s="44"/>
      <c r="DJ298" s="44"/>
      <c r="DK298" s="44"/>
      <c r="DL298" s="44"/>
      <c r="DM298" s="44"/>
      <c r="DN298" s="44"/>
      <c r="DO298" s="44"/>
      <c r="DP298" s="44"/>
      <c r="DQ298" s="44"/>
      <c r="DR298" s="44"/>
      <c r="DS298" s="44"/>
      <c r="DT298" s="44"/>
      <c r="DU298" s="44"/>
      <c r="DV298" s="44"/>
      <c r="DW298" s="44"/>
      <c r="DX298" s="44"/>
      <c r="DY298" s="44"/>
      <c r="DZ298" s="44"/>
      <c r="EA298" s="44"/>
      <c r="EB298" s="44"/>
      <c r="EC298" s="44"/>
      <c r="ED298" s="44"/>
      <c r="EE298" s="44"/>
      <c r="EF298" s="44"/>
      <c r="EG298" s="44"/>
      <c r="EH298" s="44"/>
      <c r="EI298" s="44"/>
    </row>
    <row r="299" spans="1:139" x14ac:dyDescent="0.2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44"/>
      <c r="BS299" s="44"/>
      <c r="BT299" s="44"/>
      <c r="BU299" s="44"/>
      <c r="BV299" s="44"/>
      <c r="BW299" s="44"/>
      <c r="BX299" s="44"/>
      <c r="BY299" s="44"/>
      <c r="BZ299" s="44"/>
      <c r="CA299" s="44"/>
      <c r="CB299" s="44"/>
      <c r="CC299" s="44"/>
      <c r="CD299" s="44"/>
      <c r="CE299" s="44"/>
      <c r="CF299" s="44"/>
      <c r="CG299" s="44"/>
      <c r="CH299" s="44"/>
      <c r="CI299" s="44"/>
      <c r="CJ299" s="44"/>
      <c r="CK299" s="44"/>
      <c r="CL299" s="44"/>
      <c r="CM299" s="44"/>
      <c r="CN299" s="44"/>
      <c r="CO299" s="44"/>
      <c r="CP299" s="44"/>
      <c r="CQ299" s="44"/>
      <c r="CR299" s="44"/>
      <c r="CS299" s="44"/>
      <c r="CT299" s="44"/>
      <c r="CU299" s="44"/>
      <c r="CV299" s="44"/>
      <c r="CW299" s="44"/>
      <c r="CX299" s="44"/>
      <c r="CY299" s="44"/>
      <c r="CZ299" s="44"/>
      <c r="DA299" s="44"/>
      <c r="DB299" s="44"/>
      <c r="DC299" s="44"/>
      <c r="DD299" s="44"/>
      <c r="DE299" s="44"/>
      <c r="DF299" s="44"/>
      <c r="DG299" s="44"/>
      <c r="DH299" s="44"/>
      <c r="DI299" s="44"/>
      <c r="DJ299" s="44"/>
      <c r="DK299" s="44"/>
      <c r="DL299" s="44"/>
      <c r="DM299" s="44"/>
      <c r="DN299" s="44"/>
      <c r="DO299" s="44"/>
      <c r="DP299" s="44"/>
      <c r="DQ299" s="44"/>
      <c r="DR299" s="44"/>
      <c r="DS299" s="44"/>
      <c r="DT299" s="44"/>
      <c r="DU299" s="44"/>
      <c r="DV299" s="44"/>
      <c r="DW299" s="44"/>
      <c r="DX299" s="44"/>
      <c r="DY299" s="44"/>
      <c r="DZ299" s="44"/>
      <c r="EA299" s="44"/>
      <c r="EB299" s="44"/>
      <c r="EC299" s="44"/>
      <c r="ED299" s="44"/>
      <c r="EE299" s="44"/>
      <c r="EF299" s="44"/>
      <c r="EG299" s="44"/>
      <c r="EH299" s="44"/>
      <c r="EI299" s="44"/>
    </row>
    <row r="300" spans="1:139" x14ac:dyDescent="0.2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44"/>
      <c r="BS300" s="44"/>
      <c r="BT300" s="44"/>
      <c r="BU300" s="44"/>
      <c r="BV300" s="44"/>
      <c r="BW300" s="44"/>
      <c r="BX300" s="44"/>
      <c r="BY300" s="44"/>
      <c r="BZ300" s="44"/>
      <c r="CA300" s="44"/>
      <c r="CB300" s="44"/>
      <c r="CC300" s="44"/>
      <c r="CD300" s="44"/>
      <c r="CE300" s="44"/>
      <c r="CF300" s="44"/>
      <c r="CG300" s="44"/>
      <c r="CH300" s="44"/>
      <c r="CI300" s="44"/>
      <c r="CJ300" s="44"/>
      <c r="CK300" s="44"/>
      <c r="CL300" s="44"/>
      <c r="CM300" s="44"/>
      <c r="CN300" s="44"/>
      <c r="CO300" s="44"/>
      <c r="CP300" s="44"/>
      <c r="CQ300" s="44"/>
      <c r="CR300" s="44"/>
      <c r="CS300" s="44"/>
      <c r="CT300" s="44"/>
      <c r="CU300" s="44"/>
      <c r="CV300" s="44"/>
      <c r="CW300" s="44"/>
      <c r="CX300" s="44"/>
      <c r="CY300" s="44"/>
      <c r="CZ300" s="44"/>
      <c r="DA300" s="44"/>
      <c r="DB300" s="44"/>
      <c r="DC300" s="44"/>
      <c r="DD300" s="44"/>
      <c r="DE300" s="44"/>
      <c r="DF300" s="44"/>
      <c r="DG300" s="44"/>
      <c r="DH300" s="44"/>
      <c r="DI300" s="44"/>
      <c r="DJ300" s="44"/>
      <c r="DK300" s="44"/>
      <c r="DL300" s="44"/>
      <c r="DM300" s="44"/>
      <c r="DN300" s="44"/>
      <c r="DO300" s="44"/>
      <c r="DP300" s="44"/>
      <c r="DQ300" s="44"/>
      <c r="DR300" s="44"/>
      <c r="DS300" s="44"/>
      <c r="DT300" s="44"/>
      <c r="DU300" s="44"/>
      <c r="DV300" s="44"/>
      <c r="DW300" s="44"/>
      <c r="DX300" s="44"/>
      <c r="DY300" s="44"/>
      <c r="DZ300" s="44"/>
      <c r="EA300" s="44"/>
      <c r="EB300" s="44"/>
      <c r="EC300" s="44"/>
      <c r="ED300" s="44"/>
      <c r="EE300" s="44"/>
      <c r="EF300" s="44"/>
      <c r="EG300" s="44"/>
      <c r="EH300" s="44"/>
      <c r="EI300" s="44"/>
    </row>
    <row r="301" spans="1:139" x14ac:dyDescent="0.2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44"/>
      <c r="BS301" s="44"/>
      <c r="BT301" s="44"/>
      <c r="BU301" s="44"/>
      <c r="BV301" s="44"/>
      <c r="BW301" s="44"/>
      <c r="BX301" s="44"/>
      <c r="BY301" s="44"/>
      <c r="BZ301" s="44"/>
      <c r="CA301" s="44"/>
      <c r="CB301" s="44"/>
      <c r="CC301" s="44"/>
      <c r="CD301" s="44"/>
      <c r="CE301" s="44"/>
      <c r="CF301" s="44"/>
      <c r="CG301" s="44"/>
      <c r="CH301" s="44"/>
      <c r="CI301" s="44"/>
      <c r="CJ301" s="44"/>
      <c r="CK301" s="44"/>
      <c r="CL301" s="44"/>
      <c r="CM301" s="44"/>
      <c r="CN301" s="44"/>
      <c r="CO301" s="44"/>
      <c r="CP301" s="44"/>
      <c r="CQ301" s="44"/>
      <c r="CR301" s="44"/>
      <c r="CS301" s="44"/>
      <c r="CT301" s="44"/>
      <c r="CU301" s="44"/>
      <c r="CV301" s="44"/>
      <c r="CW301" s="44"/>
      <c r="CX301" s="44"/>
      <c r="CY301" s="44"/>
      <c r="CZ301" s="44"/>
      <c r="DA301" s="44"/>
      <c r="DB301" s="44"/>
      <c r="DC301" s="44"/>
      <c r="DD301" s="44"/>
      <c r="DE301" s="44"/>
      <c r="DF301" s="44"/>
      <c r="DG301" s="44"/>
      <c r="DH301" s="44"/>
      <c r="DI301" s="44"/>
      <c r="DJ301" s="44"/>
      <c r="DK301" s="44"/>
      <c r="DL301" s="44"/>
      <c r="DM301" s="44"/>
      <c r="DN301" s="44"/>
      <c r="DO301" s="44"/>
      <c r="DP301" s="44"/>
      <c r="DQ301" s="44"/>
      <c r="DR301" s="44"/>
      <c r="DS301" s="44"/>
      <c r="DT301" s="44"/>
      <c r="DU301" s="44"/>
      <c r="DV301" s="44"/>
      <c r="DW301" s="44"/>
      <c r="DX301" s="44"/>
      <c r="DY301" s="44"/>
      <c r="DZ301" s="44"/>
      <c r="EA301" s="44"/>
      <c r="EB301" s="44"/>
      <c r="EC301" s="44"/>
      <c r="ED301" s="44"/>
      <c r="EE301" s="44"/>
      <c r="EF301" s="44"/>
      <c r="EG301" s="44"/>
      <c r="EH301" s="44"/>
      <c r="EI301" s="44"/>
    </row>
    <row r="302" spans="1:139" x14ac:dyDescent="0.2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44"/>
      <c r="BS302" s="44"/>
      <c r="BT302" s="44"/>
      <c r="BU302" s="44"/>
      <c r="BV302" s="44"/>
      <c r="BW302" s="44"/>
      <c r="BX302" s="44"/>
      <c r="BY302" s="44"/>
      <c r="BZ302" s="44"/>
      <c r="CA302" s="44"/>
      <c r="CB302" s="44"/>
      <c r="CC302" s="44"/>
      <c r="CD302" s="44"/>
      <c r="CE302" s="44"/>
      <c r="CF302" s="44"/>
      <c r="CG302" s="44"/>
      <c r="CH302" s="44"/>
      <c r="CI302" s="44"/>
      <c r="CJ302" s="44"/>
      <c r="CK302" s="44"/>
      <c r="CL302" s="44"/>
      <c r="CM302" s="44"/>
      <c r="CN302" s="44"/>
      <c r="CO302" s="44"/>
      <c r="CP302" s="44"/>
      <c r="CQ302" s="44"/>
      <c r="CR302" s="44"/>
      <c r="CS302" s="44"/>
      <c r="CT302" s="44"/>
      <c r="CU302" s="44"/>
      <c r="CV302" s="44"/>
      <c r="CW302" s="44"/>
      <c r="CX302" s="44"/>
      <c r="CY302" s="44"/>
      <c r="CZ302" s="44"/>
      <c r="DA302" s="44"/>
      <c r="DB302" s="44"/>
      <c r="DC302" s="44"/>
      <c r="DD302" s="44"/>
      <c r="DE302" s="44"/>
      <c r="DF302" s="44"/>
      <c r="DG302" s="44"/>
      <c r="DH302" s="44"/>
      <c r="DI302" s="44"/>
      <c r="DJ302" s="44"/>
      <c r="DK302" s="44"/>
      <c r="DL302" s="44"/>
      <c r="DM302" s="44"/>
      <c r="DN302" s="44"/>
      <c r="DO302" s="44"/>
      <c r="DP302" s="44"/>
      <c r="DQ302" s="44"/>
      <c r="DR302" s="44"/>
      <c r="DS302" s="44"/>
      <c r="DT302" s="44"/>
      <c r="DU302" s="44"/>
      <c r="DV302" s="44"/>
      <c r="DW302" s="44"/>
      <c r="DX302" s="44"/>
      <c r="DY302" s="44"/>
      <c r="DZ302" s="44"/>
      <c r="EA302" s="44"/>
      <c r="EB302" s="44"/>
      <c r="EC302" s="44"/>
      <c r="ED302" s="44"/>
      <c r="EE302" s="44"/>
      <c r="EF302" s="44"/>
      <c r="EG302" s="44"/>
      <c r="EH302" s="44"/>
      <c r="EI302" s="44"/>
    </row>
    <row r="303" spans="1:139" x14ac:dyDescent="0.2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44"/>
      <c r="BR303" s="44"/>
      <c r="BS303" s="44"/>
      <c r="BT303" s="44"/>
      <c r="BU303" s="44"/>
      <c r="BV303" s="44"/>
      <c r="BW303" s="44"/>
      <c r="BX303" s="44"/>
      <c r="BY303" s="44"/>
      <c r="BZ303" s="44"/>
      <c r="CA303" s="44"/>
      <c r="CB303" s="44"/>
      <c r="CC303" s="44"/>
      <c r="CD303" s="44"/>
      <c r="CE303" s="44"/>
      <c r="CF303" s="44"/>
      <c r="CG303" s="44"/>
      <c r="CH303" s="44"/>
      <c r="CI303" s="44"/>
      <c r="CJ303" s="44"/>
      <c r="CK303" s="44"/>
      <c r="CL303" s="44"/>
      <c r="CM303" s="44"/>
      <c r="CN303" s="44"/>
      <c r="CO303" s="44"/>
      <c r="CP303" s="44"/>
      <c r="CQ303" s="44"/>
      <c r="CR303" s="44"/>
      <c r="CS303" s="44"/>
      <c r="CT303" s="44"/>
      <c r="CU303" s="44"/>
      <c r="CV303" s="44"/>
      <c r="CW303" s="44"/>
      <c r="CX303" s="44"/>
      <c r="CY303" s="44"/>
      <c r="CZ303" s="44"/>
      <c r="DA303" s="44"/>
      <c r="DB303" s="44"/>
      <c r="DC303" s="44"/>
      <c r="DD303" s="44"/>
      <c r="DE303" s="44"/>
      <c r="DF303" s="44"/>
      <c r="DG303" s="44"/>
      <c r="DH303" s="44"/>
      <c r="DI303" s="44"/>
      <c r="DJ303" s="44"/>
      <c r="DK303" s="44"/>
      <c r="DL303" s="44"/>
      <c r="DM303" s="44"/>
      <c r="DN303" s="44"/>
      <c r="DO303" s="44"/>
      <c r="DP303" s="44"/>
      <c r="DQ303" s="44"/>
      <c r="DR303" s="44"/>
      <c r="DS303" s="44"/>
      <c r="DT303" s="44"/>
      <c r="DU303" s="44"/>
      <c r="DV303" s="44"/>
      <c r="DW303" s="44"/>
      <c r="DX303" s="44"/>
      <c r="DY303" s="44"/>
      <c r="DZ303" s="44"/>
      <c r="EA303" s="44"/>
      <c r="EB303" s="44"/>
      <c r="EC303" s="44"/>
      <c r="ED303" s="44"/>
      <c r="EE303" s="44"/>
      <c r="EF303" s="44"/>
      <c r="EG303" s="44"/>
      <c r="EH303" s="44"/>
      <c r="EI303" s="44"/>
    </row>
    <row r="304" spans="1:139" x14ac:dyDescent="0.2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44"/>
      <c r="BS304" s="44"/>
      <c r="BT304" s="44"/>
      <c r="BU304" s="44"/>
      <c r="BV304" s="44"/>
      <c r="BW304" s="44"/>
      <c r="BX304" s="44"/>
      <c r="BY304" s="44"/>
      <c r="BZ304" s="44"/>
      <c r="CA304" s="44"/>
      <c r="CB304" s="44"/>
      <c r="CC304" s="44"/>
      <c r="CD304" s="44"/>
      <c r="CE304" s="44"/>
      <c r="CF304" s="44"/>
      <c r="CG304" s="44"/>
      <c r="CH304" s="44"/>
      <c r="CI304" s="44"/>
      <c r="CJ304" s="44"/>
      <c r="CK304" s="44"/>
      <c r="CL304" s="44"/>
      <c r="CM304" s="44"/>
      <c r="CN304" s="44"/>
      <c r="CO304" s="44"/>
      <c r="CP304" s="44"/>
      <c r="CQ304" s="44"/>
      <c r="CR304" s="44"/>
      <c r="CS304" s="44"/>
      <c r="CT304" s="44"/>
      <c r="CU304" s="44"/>
      <c r="CV304" s="44"/>
      <c r="CW304" s="44"/>
      <c r="CX304" s="44"/>
      <c r="CY304" s="44"/>
      <c r="CZ304" s="44"/>
      <c r="DA304" s="44"/>
      <c r="DB304" s="44"/>
      <c r="DC304" s="44"/>
      <c r="DD304" s="44"/>
      <c r="DE304" s="44"/>
      <c r="DF304" s="44"/>
      <c r="DG304" s="44"/>
      <c r="DH304" s="44"/>
      <c r="DI304" s="44"/>
      <c r="DJ304" s="44"/>
      <c r="DK304" s="44"/>
      <c r="DL304" s="44"/>
      <c r="DM304" s="44"/>
      <c r="DN304" s="44"/>
      <c r="DO304" s="44"/>
      <c r="DP304" s="44"/>
      <c r="DQ304" s="44"/>
      <c r="DR304" s="44"/>
      <c r="DS304" s="44"/>
      <c r="DT304" s="44"/>
      <c r="DU304" s="44"/>
      <c r="DV304" s="44"/>
      <c r="DW304" s="44"/>
      <c r="DX304" s="44"/>
      <c r="DY304" s="44"/>
      <c r="DZ304" s="44"/>
      <c r="EA304" s="44"/>
      <c r="EB304" s="44"/>
      <c r="EC304" s="44"/>
      <c r="ED304" s="44"/>
      <c r="EE304" s="44"/>
      <c r="EF304" s="44"/>
      <c r="EG304" s="44"/>
      <c r="EH304" s="44"/>
      <c r="EI304" s="44"/>
    </row>
    <row r="305" spans="1:139" x14ac:dyDescent="0.2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44"/>
      <c r="BR305" s="44"/>
      <c r="BS305" s="44"/>
      <c r="BT305" s="44"/>
      <c r="BU305" s="44"/>
      <c r="BV305" s="44"/>
      <c r="BW305" s="44"/>
      <c r="BX305" s="44"/>
      <c r="BY305" s="44"/>
      <c r="BZ305" s="44"/>
      <c r="CA305" s="44"/>
      <c r="CB305" s="44"/>
      <c r="CC305" s="44"/>
      <c r="CD305" s="44"/>
      <c r="CE305" s="44"/>
      <c r="CF305" s="44"/>
      <c r="CG305" s="44"/>
      <c r="CH305" s="44"/>
      <c r="CI305" s="44"/>
      <c r="CJ305" s="44"/>
      <c r="CK305" s="44"/>
      <c r="CL305" s="44"/>
      <c r="CM305" s="44"/>
      <c r="CN305" s="44"/>
      <c r="CO305" s="44"/>
      <c r="CP305" s="44"/>
      <c r="CQ305" s="44"/>
      <c r="CR305" s="44"/>
      <c r="CS305" s="44"/>
      <c r="CT305" s="44"/>
      <c r="CU305" s="44"/>
      <c r="CV305" s="44"/>
      <c r="CW305" s="44"/>
      <c r="CX305" s="44"/>
      <c r="CY305" s="44"/>
      <c r="CZ305" s="44"/>
      <c r="DA305" s="44"/>
      <c r="DB305" s="44"/>
      <c r="DC305" s="44"/>
      <c r="DD305" s="44"/>
      <c r="DE305" s="44"/>
      <c r="DF305" s="44"/>
      <c r="DG305" s="44"/>
      <c r="DH305" s="44"/>
      <c r="DI305" s="44"/>
      <c r="DJ305" s="44"/>
      <c r="DK305" s="44"/>
      <c r="DL305" s="44"/>
      <c r="DM305" s="44"/>
      <c r="DN305" s="44"/>
      <c r="DO305" s="44"/>
      <c r="DP305" s="44"/>
      <c r="DQ305" s="44"/>
      <c r="DR305" s="44"/>
      <c r="DS305" s="44"/>
      <c r="DT305" s="44"/>
      <c r="DU305" s="44"/>
      <c r="DV305" s="44"/>
      <c r="DW305" s="44"/>
      <c r="DX305" s="44"/>
      <c r="DY305" s="44"/>
      <c r="DZ305" s="44"/>
      <c r="EA305" s="44"/>
      <c r="EB305" s="44"/>
      <c r="EC305" s="44"/>
      <c r="ED305" s="44"/>
      <c r="EE305" s="44"/>
      <c r="EF305" s="44"/>
      <c r="EG305" s="44"/>
      <c r="EH305" s="44"/>
      <c r="EI305" s="44"/>
    </row>
    <row r="306" spans="1:139" x14ac:dyDescent="0.2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44"/>
      <c r="BR306" s="44"/>
      <c r="BS306" s="44"/>
      <c r="BT306" s="44"/>
      <c r="BU306" s="44"/>
      <c r="BV306" s="44"/>
      <c r="BW306" s="44"/>
      <c r="BX306" s="44"/>
      <c r="BY306" s="44"/>
      <c r="BZ306" s="44"/>
      <c r="CA306" s="44"/>
      <c r="CB306" s="44"/>
      <c r="CC306" s="44"/>
      <c r="CD306" s="44"/>
      <c r="CE306" s="44"/>
      <c r="CF306" s="44"/>
      <c r="CG306" s="44"/>
      <c r="CH306" s="44"/>
      <c r="CI306" s="44"/>
      <c r="CJ306" s="44"/>
      <c r="CK306" s="44"/>
      <c r="CL306" s="44"/>
      <c r="CM306" s="44"/>
      <c r="CN306" s="44"/>
      <c r="CO306" s="44"/>
      <c r="CP306" s="44"/>
      <c r="CQ306" s="44"/>
      <c r="CR306" s="44"/>
      <c r="CS306" s="44"/>
      <c r="CT306" s="44"/>
      <c r="CU306" s="44"/>
      <c r="CV306" s="44"/>
      <c r="CW306" s="44"/>
      <c r="CX306" s="44"/>
      <c r="CY306" s="44"/>
      <c r="CZ306" s="44"/>
      <c r="DA306" s="44"/>
      <c r="DB306" s="44"/>
      <c r="DC306" s="44"/>
      <c r="DD306" s="44"/>
      <c r="DE306" s="44"/>
      <c r="DF306" s="44"/>
      <c r="DG306" s="44"/>
      <c r="DH306" s="44"/>
      <c r="DI306" s="44"/>
      <c r="DJ306" s="44"/>
      <c r="DK306" s="44"/>
      <c r="DL306" s="44"/>
      <c r="DM306" s="44"/>
      <c r="DN306" s="44"/>
      <c r="DO306" s="44"/>
      <c r="DP306" s="44"/>
      <c r="DQ306" s="44"/>
      <c r="DR306" s="44"/>
      <c r="DS306" s="44"/>
      <c r="DT306" s="44"/>
      <c r="DU306" s="44"/>
      <c r="DV306" s="44"/>
      <c r="DW306" s="44"/>
      <c r="DX306" s="44"/>
      <c r="DY306" s="44"/>
      <c r="DZ306" s="44"/>
      <c r="EA306" s="44"/>
      <c r="EB306" s="44"/>
      <c r="EC306" s="44"/>
      <c r="ED306" s="44"/>
      <c r="EE306" s="44"/>
      <c r="EF306" s="44"/>
      <c r="EG306" s="44"/>
      <c r="EH306" s="44"/>
      <c r="EI306" s="44"/>
    </row>
    <row r="307" spans="1:139" x14ac:dyDescent="0.2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44"/>
      <c r="BS307" s="44"/>
      <c r="BT307" s="44"/>
      <c r="BU307" s="44"/>
      <c r="BV307" s="44"/>
      <c r="BW307" s="44"/>
      <c r="BX307" s="44"/>
      <c r="BY307" s="44"/>
      <c r="BZ307" s="44"/>
      <c r="CA307" s="44"/>
      <c r="CB307" s="44"/>
      <c r="CC307" s="44"/>
      <c r="CD307" s="44"/>
      <c r="CE307" s="44"/>
      <c r="CF307" s="44"/>
      <c r="CG307" s="44"/>
      <c r="CH307" s="44"/>
      <c r="CI307" s="44"/>
      <c r="CJ307" s="44"/>
      <c r="CK307" s="44"/>
      <c r="CL307" s="44"/>
      <c r="CM307" s="44"/>
      <c r="CN307" s="44"/>
      <c r="CO307" s="44"/>
      <c r="CP307" s="44"/>
      <c r="CQ307" s="44"/>
      <c r="CR307" s="44"/>
      <c r="CS307" s="44"/>
      <c r="CT307" s="44"/>
      <c r="CU307" s="44"/>
      <c r="CV307" s="44"/>
      <c r="CW307" s="44"/>
      <c r="CX307" s="44"/>
      <c r="CY307" s="44"/>
      <c r="CZ307" s="44"/>
      <c r="DA307" s="44"/>
      <c r="DB307" s="44"/>
      <c r="DC307" s="44"/>
      <c r="DD307" s="44"/>
      <c r="DE307" s="44"/>
      <c r="DF307" s="44"/>
      <c r="DG307" s="44"/>
      <c r="DH307" s="44"/>
      <c r="DI307" s="44"/>
      <c r="DJ307" s="44"/>
      <c r="DK307" s="44"/>
      <c r="DL307" s="44"/>
      <c r="DM307" s="44"/>
      <c r="DN307" s="44"/>
      <c r="DO307" s="44"/>
      <c r="DP307" s="44"/>
      <c r="DQ307" s="44"/>
      <c r="DR307" s="44"/>
      <c r="DS307" s="44"/>
      <c r="DT307" s="44"/>
      <c r="DU307" s="44"/>
      <c r="DV307" s="44"/>
      <c r="DW307" s="44"/>
      <c r="DX307" s="44"/>
      <c r="DY307" s="44"/>
      <c r="DZ307" s="44"/>
      <c r="EA307" s="44"/>
      <c r="EB307" s="44"/>
      <c r="EC307" s="44"/>
      <c r="ED307" s="44"/>
      <c r="EE307" s="44"/>
      <c r="EF307" s="44"/>
      <c r="EG307" s="44"/>
      <c r="EH307" s="44"/>
      <c r="EI307" s="44"/>
    </row>
    <row r="308" spans="1:139" x14ac:dyDescent="0.2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44"/>
      <c r="BR308" s="44"/>
      <c r="BS308" s="44"/>
      <c r="BT308" s="44"/>
      <c r="BU308" s="44"/>
      <c r="BV308" s="44"/>
      <c r="BW308" s="44"/>
      <c r="BX308" s="44"/>
      <c r="BY308" s="44"/>
      <c r="BZ308" s="44"/>
      <c r="CA308" s="44"/>
      <c r="CB308" s="44"/>
      <c r="CC308" s="44"/>
      <c r="CD308" s="44"/>
      <c r="CE308" s="44"/>
      <c r="CF308" s="44"/>
      <c r="CG308" s="44"/>
      <c r="CH308" s="44"/>
      <c r="CI308" s="44"/>
      <c r="CJ308" s="44"/>
      <c r="CK308" s="44"/>
      <c r="CL308" s="44"/>
      <c r="CM308" s="44"/>
      <c r="CN308" s="44"/>
      <c r="CO308" s="44"/>
      <c r="CP308" s="44"/>
      <c r="CQ308" s="44"/>
      <c r="CR308" s="44"/>
      <c r="CS308" s="44"/>
      <c r="CT308" s="44"/>
      <c r="CU308" s="44"/>
      <c r="CV308" s="44"/>
      <c r="CW308" s="44"/>
      <c r="CX308" s="44"/>
      <c r="CY308" s="44"/>
      <c r="CZ308" s="44"/>
      <c r="DA308" s="44"/>
      <c r="DB308" s="44"/>
      <c r="DC308" s="44"/>
      <c r="DD308" s="44"/>
      <c r="DE308" s="44"/>
      <c r="DF308" s="44"/>
      <c r="DG308" s="44"/>
      <c r="DH308" s="44"/>
      <c r="DI308" s="44"/>
      <c r="DJ308" s="44"/>
      <c r="DK308" s="44"/>
      <c r="DL308" s="44"/>
      <c r="DM308" s="44"/>
      <c r="DN308" s="44"/>
      <c r="DO308" s="44"/>
      <c r="DP308" s="44"/>
      <c r="DQ308" s="44"/>
      <c r="DR308" s="44"/>
      <c r="DS308" s="44"/>
      <c r="DT308" s="44"/>
      <c r="DU308" s="44"/>
      <c r="DV308" s="44"/>
      <c r="DW308" s="44"/>
      <c r="DX308" s="44"/>
      <c r="DY308" s="44"/>
      <c r="DZ308" s="44"/>
      <c r="EA308" s="44"/>
      <c r="EB308" s="44"/>
      <c r="EC308" s="44"/>
      <c r="ED308" s="44"/>
      <c r="EE308" s="44"/>
      <c r="EF308" s="44"/>
      <c r="EG308" s="44"/>
      <c r="EH308" s="44"/>
      <c r="EI308" s="44"/>
    </row>
    <row r="309" spans="1:139" x14ac:dyDescent="0.2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44"/>
      <c r="BR309" s="44"/>
      <c r="BS309" s="44"/>
      <c r="BT309" s="44"/>
      <c r="BU309" s="44"/>
      <c r="BV309" s="44"/>
      <c r="BW309" s="44"/>
      <c r="BX309" s="44"/>
      <c r="BY309" s="44"/>
      <c r="BZ309" s="44"/>
      <c r="CA309" s="44"/>
      <c r="CB309" s="44"/>
      <c r="CC309" s="44"/>
      <c r="CD309" s="44"/>
      <c r="CE309" s="44"/>
      <c r="CF309" s="44"/>
      <c r="CG309" s="44"/>
      <c r="CH309" s="44"/>
      <c r="CI309" s="44"/>
      <c r="CJ309" s="44"/>
      <c r="CK309" s="44"/>
      <c r="CL309" s="44"/>
      <c r="CM309" s="44"/>
      <c r="CN309" s="44"/>
      <c r="CO309" s="44"/>
      <c r="CP309" s="44"/>
      <c r="CQ309" s="44"/>
      <c r="CR309" s="44"/>
      <c r="CS309" s="44"/>
      <c r="CT309" s="44"/>
      <c r="CU309" s="44"/>
      <c r="CV309" s="44"/>
      <c r="CW309" s="44"/>
      <c r="CX309" s="44"/>
      <c r="CY309" s="44"/>
      <c r="CZ309" s="44"/>
      <c r="DA309" s="44"/>
      <c r="DB309" s="44"/>
      <c r="DC309" s="44"/>
      <c r="DD309" s="44"/>
      <c r="DE309" s="44"/>
      <c r="DF309" s="44"/>
      <c r="DG309" s="44"/>
      <c r="DH309" s="44"/>
      <c r="DI309" s="44"/>
      <c r="DJ309" s="44"/>
      <c r="DK309" s="44"/>
      <c r="DL309" s="44"/>
      <c r="DM309" s="44"/>
      <c r="DN309" s="44"/>
      <c r="DO309" s="44"/>
      <c r="DP309" s="44"/>
      <c r="DQ309" s="44"/>
      <c r="DR309" s="44"/>
      <c r="DS309" s="44"/>
      <c r="DT309" s="44"/>
      <c r="DU309" s="44"/>
      <c r="DV309" s="44"/>
      <c r="DW309" s="44"/>
      <c r="DX309" s="44"/>
      <c r="DY309" s="44"/>
      <c r="DZ309" s="44"/>
      <c r="EA309" s="44"/>
      <c r="EB309" s="44"/>
      <c r="EC309" s="44"/>
      <c r="ED309" s="44"/>
      <c r="EE309" s="44"/>
      <c r="EF309" s="44"/>
      <c r="EG309" s="44"/>
      <c r="EH309" s="44"/>
      <c r="EI309" s="44"/>
    </row>
    <row r="310" spans="1:139" x14ac:dyDescent="0.2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44"/>
      <c r="BR310" s="44"/>
      <c r="BS310" s="44"/>
      <c r="BT310" s="44"/>
      <c r="BU310" s="44"/>
      <c r="BV310" s="44"/>
      <c r="BW310" s="44"/>
      <c r="BX310" s="44"/>
      <c r="BY310" s="44"/>
      <c r="BZ310" s="44"/>
      <c r="CA310" s="44"/>
      <c r="CB310" s="44"/>
      <c r="CC310" s="44"/>
      <c r="CD310" s="44"/>
      <c r="CE310" s="44"/>
      <c r="CF310" s="44"/>
      <c r="CG310" s="44"/>
      <c r="CH310" s="44"/>
      <c r="CI310" s="44"/>
      <c r="CJ310" s="44"/>
      <c r="CK310" s="44"/>
      <c r="CL310" s="44"/>
      <c r="CM310" s="44"/>
      <c r="CN310" s="44"/>
      <c r="CO310" s="44"/>
      <c r="CP310" s="44"/>
      <c r="CQ310" s="44"/>
      <c r="CR310" s="44"/>
      <c r="CS310" s="44"/>
      <c r="CT310" s="44"/>
      <c r="CU310" s="44"/>
      <c r="CV310" s="44"/>
      <c r="CW310" s="44"/>
      <c r="CX310" s="44"/>
      <c r="CY310" s="44"/>
      <c r="CZ310" s="44"/>
      <c r="DA310" s="44"/>
      <c r="DB310" s="44"/>
      <c r="DC310" s="44"/>
      <c r="DD310" s="44"/>
      <c r="DE310" s="44"/>
      <c r="DF310" s="44"/>
      <c r="DG310" s="44"/>
      <c r="DH310" s="44"/>
      <c r="DI310" s="44"/>
      <c r="DJ310" s="44"/>
      <c r="DK310" s="44"/>
      <c r="DL310" s="44"/>
      <c r="DM310" s="44"/>
      <c r="DN310" s="44"/>
      <c r="DO310" s="44"/>
      <c r="DP310" s="44"/>
      <c r="DQ310" s="44"/>
      <c r="DR310" s="44"/>
      <c r="DS310" s="44"/>
      <c r="DT310" s="44"/>
      <c r="DU310" s="44"/>
      <c r="DV310" s="44"/>
      <c r="DW310" s="44"/>
      <c r="DX310" s="44"/>
      <c r="DY310" s="44"/>
      <c r="DZ310" s="44"/>
      <c r="EA310" s="44"/>
      <c r="EB310" s="44"/>
      <c r="EC310" s="44"/>
      <c r="ED310" s="44"/>
      <c r="EE310" s="44"/>
      <c r="EF310" s="44"/>
      <c r="EG310" s="44"/>
      <c r="EH310" s="44"/>
      <c r="EI310" s="44"/>
    </row>
    <row r="311" spans="1:139" x14ac:dyDescent="0.2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44"/>
      <c r="BR311" s="44"/>
      <c r="BS311" s="44"/>
      <c r="BT311" s="44"/>
      <c r="BU311" s="44"/>
      <c r="BV311" s="44"/>
      <c r="BW311" s="44"/>
      <c r="BX311" s="44"/>
      <c r="BY311" s="44"/>
      <c r="BZ311" s="44"/>
      <c r="CA311" s="44"/>
      <c r="CB311" s="44"/>
      <c r="CC311" s="44"/>
      <c r="CD311" s="44"/>
      <c r="CE311" s="44"/>
      <c r="CF311" s="44"/>
      <c r="CG311" s="44"/>
      <c r="CH311" s="44"/>
      <c r="CI311" s="44"/>
      <c r="CJ311" s="44"/>
      <c r="CK311" s="44"/>
      <c r="CL311" s="44"/>
      <c r="CM311" s="44"/>
      <c r="CN311" s="44"/>
      <c r="CO311" s="44"/>
      <c r="CP311" s="44"/>
      <c r="CQ311" s="44"/>
      <c r="CR311" s="44"/>
      <c r="CS311" s="44"/>
      <c r="CT311" s="44"/>
      <c r="CU311" s="44"/>
      <c r="CV311" s="44"/>
      <c r="CW311" s="44"/>
      <c r="CX311" s="44"/>
      <c r="CY311" s="44"/>
      <c r="CZ311" s="44"/>
      <c r="DA311" s="44"/>
      <c r="DB311" s="44"/>
      <c r="DC311" s="44"/>
      <c r="DD311" s="44"/>
      <c r="DE311" s="44"/>
      <c r="DF311" s="44"/>
      <c r="DG311" s="44"/>
      <c r="DH311" s="44"/>
      <c r="DI311" s="44"/>
      <c r="DJ311" s="44"/>
      <c r="DK311" s="44"/>
      <c r="DL311" s="44"/>
      <c r="DM311" s="44"/>
      <c r="DN311" s="44"/>
      <c r="DO311" s="44"/>
      <c r="DP311" s="44"/>
      <c r="DQ311" s="44"/>
      <c r="DR311" s="44"/>
      <c r="DS311" s="44"/>
      <c r="DT311" s="44"/>
      <c r="DU311" s="44"/>
      <c r="DV311" s="44"/>
      <c r="DW311" s="44"/>
      <c r="DX311" s="44"/>
      <c r="DY311" s="44"/>
      <c r="DZ311" s="44"/>
      <c r="EA311" s="44"/>
      <c r="EB311" s="44"/>
      <c r="EC311" s="44"/>
      <c r="ED311" s="44"/>
      <c r="EE311" s="44"/>
      <c r="EF311" s="44"/>
      <c r="EG311" s="44"/>
      <c r="EH311" s="44"/>
      <c r="EI311" s="44"/>
    </row>
    <row r="312" spans="1:139" x14ac:dyDescent="0.2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44"/>
      <c r="BS312" s="44"/>
      <c r="BT312" s="44"/>
      <c r="BU312" s="44"/>
      <c r="BV312" s="44"/>
      <c r="BW312" s="44"/>
      <c r="BX312" s="44"/>
      <c r="BY312" s="44"/>
      <c r="BZ312" s="44"/>
      <c r="CA312" s="44"/>
      <c r="CB312" s="44"/>
      <c r="CC312" s="44"/>
      <c r="CD312" s="44"/>
      <c r="CE312" s="44"/>
      <c r="CF312" s="44"/>
      <c r="CG312" s="44"/>
      <c r="CH312" s="44"/>
      <c r="CI312" s="44"/>
      <c r="CJ312" s="44"/>
      <c r="CK312" s="44"/>
      <c r="CL312" s="44"/>
      <c r="CM312" s="44"/>
      <c r="CN312" s="44"/>
      <c r="CO312" s="44"/>
      <c r="CP312" s="44"/>
      <c r="CQ312" s="44"/>
      <c r="CR312" s="44"/>
      <c r="CS312" s="44"/>
      <c r="CT312" s="44"/>
      <c r="CU312" s="44"/>
      <c r="CV312" s="44"/>
      <c r="CW312" s="44"/>
      <c r="CX312" s="44"/>
      <c r="CY312" s="44"/>
      <c r="CZ312" s="44"/>
      <c r="DA312" s="44"/>
      <c r="DB312" s="44"/>
      <c r="DC312" s="44"/>
      <c r="DD312" s="44"/>
      <c r="DE312" s="44"/>
      <c r="DF312" s="44"/>
      <c r="DG312" s="44"/>
      <c r="DH312" s="44"/>
      <c r="DI312" s="44"/>
      <c r="DJ312" s="44"/>
      <c r="DK312" s="44"/>
      <c r="DL312" s="44"/>
      <c r="DM312" s="44"/>
      <c r="DN312" s="44"/>
      <c r="DO312" s="44"/>
      <c r="DP312" s="44"/>
      <c r="DQ312" s="44"/>
      <c r="DR312" s="44"/>
      <c r="DS312" s="44"/>
      <c r="DT312" s="44"/>
      <c r="DU312" s="44"/>
      <c r="DV312" s="44"/>
      <c r="DW312" s="44"/>
      <c r="DX312" s="44"/>
      <c r="DY312" s="44"/>
      <c r="DZ312" s="44"/>
      <c r="EA312" s="44"/>
      <c r="EB312" s="44"/>
      <c r="EC312" s="44"/>
      <c r="ED312" s="44"/>
      <c r="EE312" s="44"/>
      <c r="EF312" s="44"/>
      <c r="EG312" s="44"/>
      <c r="EH312" s="44"/>
      <c r="EI312" s="44"/>
    </row>
    <row r="313" spans="1:139" x14ac:dyDescent="0.2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44"/>
      <c r="BS313" s="44"/>
      <c r="BT313" s="44"/>
      <c r="BU313" s="44"/>
      <c r="BV313" s="44"/>
      <c r="BW313" s="44"/>
      <c r="BX313" s="44"/>
      <c r="BY313" s="44"/>
      <c r="BZ313" s="44"/>
      <c r="CA313" s="44"/>
      <c r="CB313" s="44"/>
      <c r="CC313" s="44"/>
      <c r="CD313" s="44"/>
      <c r="CE313" s="44"/>
      <c r="CF313" s="44"/>
      <c r="CG313" s="44"/>
      <c r="CH313" s="44"/>
      <c r="CI313" s="44"/>
      <c r="CJ313" s="44"/>
      <c r="CK313" s="44"/>
      <c r="CL313" s="44"/>
      <c r="CM313" s="44"/>
      <c r="CN313" s="44"/>
      <c r="CO313" s="44"/>
      <c r="CP313" s="44"/>
      <c r="CQ313" s="44"/>
      <c r="CR313" s="44"/>
      <c r="CS313" s="44"/>
      <c r="CT313" s="44"/>
      <c r="CU313" s="44"/>
      <c r="CV313" s="44"/>
      <c r="CW313" s="44"/>
      <c r="CX313" s="44"/>
      <c r="CY313" s="44"/>
      <c r="CZ313" s="44"/>
      <c r="DA313" s="44"/>
      <c r="DB313" s="44"/>
      <c r="DC313" s="44"/>
      <c r="DD313" s="44"/>
      <c r="DE313" s="44"/>
      <c r="DF313" s="44"/>
      <c r="DG313" s="44"/>
      <c r="DH313" s="44"/>
      <c r="DI313" s="44"/>
      <c r="DJ313" s="44"/>
      <c r="DK313" s="44"/>
      <c r="DL313" s="44"/>
      <c r="DM313" s="44"/>
      <c r="DN313" s="44"/>
      <c r="DO313" s="44"/>
      <c r="DP313" s="44"/>
      <c r="DQ313" s="44"/>
      <c r="DR313" s="44"/>
      <c r="DS313" s="44"/>
      <c r="DT313" s="44"/>
      <c r="DU313" s="44"/>
      <c r="DV313" s="44"/>
      <c r="DW313" s="44"/>
      <c r="DX313" s="44"/>
      <c r="DY313" s="44"/>
      <c r="DZ313" s="44"/>
      <c r="EA313" s="44"/>
      <c r="EB313" s="44"/>
      <c r="EC313" s="44"/>
      <c r="ED313" s="44"/>
      <c r="EE313" s="44"/>
      <c r="EF313" s="44"/>
      <c r="EG313" s="44"/>
      <c r="EH313" s="44"/>
      <c r="EI313" s="44"/>
    </row>
    <row r="314" spans="1:139" x14ac:dyDescent="0.2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44"/>
      <c r="BS314" s="44"/>
      <c r="BT314" s="44"/>
      <c r="BU314" s="44"/>
      <c r="BV314" s="44"/>
      <c r="BW314" s="44"/>
      <c r="BX314" s="44"/>
      <c r="BY314" s="44"/>
      <c r="BZ314" s="44"/>
      <c r="CA314" s="44"/>
      <c r="CB314" s="44"/>
      <c r="CC314" s="44"/>
      <c r="CD314" s="44"/>
      <c r="CE314" s="44"/>
      <c r="CF314" s="44"/>
      <c r="CG314" s="44"/>
      <c r="CH314" s="44"/>
      <c r="CI314" s="44"/>
      <c r="CJ314" s="44"/>
      <c r="CK314" s="44"/>
      <c r="CL314" s="44"/>
      <c r="CM314" s="44"/>
      <c r="CN314" s="44"/>
      <c r="CO314" s="44"/>
      <c r="CP314" s="44"/>
      <c r="CQ314" s="44"/>
      <c r="CR314" s="44"/>
      <c r="CS314" s="44"/>
      <c r="CT314" s="44"/>
      <c r="CU314" s="44"/>
      <c r="CV314" s="44"/>
      <c r="CW314" s="44"/>
      <c r="CX314" s="44"/>
      <c r="CY314" s="44"/>
      <c r="CZ314" s="44"/>
      <c r="DA314" s="44"/>
      <c r="DB314" s="44"/>
      <c r="DC314" s="44"/>
      <c r="DD314" s="44"/>
      <c r="DE314" s="44"/>
      <c r="DF314" s="44"/>
      <c r="DG314" s="44"/>
      <c r="DH314" s="44"/>
      <c r="DI314" s="44"/>
      <c r="DJ314" s="44"/>
      <c r="DK314" s="44"/>
      <c r="DL314" s="44"/>
      <c r="DM314" s="44"/>
      <c r="DN314" s="44"/>
      <c r="DO314" s="44"/>
      <c r="DP314" s="44"/>
      <c r="DQ314" s="44"/>
      <c r="DR314" s="44"/>
      <c r="DS314" s="44"/>
      <c r="DT314" s="44"/>
      <c r="DU314" s="44"/>
      <c r="DV314" s="44"/>
      <c r="DW314" s="44"/>
      <c r="DX314" s="44"/>
      <c r="DY314" s="44"/>
      <c r="DZ314" s="44"/>
      <c r="EA314" s="44"/>
      <c r="EB314" s="44"/>
      <c r="EC314" s="44"/>
      <c r="ED314" s="44"/>
      <c r="EE314" s="44"/>
      <c r="EF314" s="44"/>
      <c r="EG314" s="44"/>
      <c r="EH314" s="44"/>
      <c r="EI314" s="44"/>
    </row>
    <row r="315" spans="1:139" x14ac:dyDescent="0.2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44"/>
      <c r="BS315" s="44"/>
      <c r="BT315" s="44"/>
      <c r="BU315" s="44"/>
      <c r="BV315" s="44"/>
      <c r="BW315" s="44"/>
      <c r="BX315" s="44"/>
      <c r="BY315" s="44"/>
      <c r="BZ315" s="44"/>
      <c r="CA315" s="44"/>
      <c r="CB315" s="44"/>
      <c r="CC315" s="44"/>
      <c r="CD315" s="44"/>
      <c r="CE315" s="44"/>
      <c r="CF315" s="44"/>
      <c r="CG315" s="44"/>
      <c r="CH315" s="44"/>
      <c r="CI315" s="44"/>
      <c r="CJ315" s="44"/>
      <c r="CK315" s="44"/>
      <c r="CL315" s="44"/>
      <c r="CM315" s="44"/>
      <c r="CN315" s="44"/>
      <c r="CO315" s="44"/>
      <c r="CP315" s="44"/>
      <c r="CQ315" s="44"/>
      <c r="CR315" s="44"/>
      <c r="CS315" s="44"/>
      <c r="CT315" s="44"/>
      <c r="CU315" s="44"/>
      <c r="CV315" s="44"/>
      <c r="CW315" s="44"/>
      <c r="CX315" s="44"/>
      <c r="CY315" s="44"/>
      <c r="CZ315" s="44"/>
      <c r="DA315" s="44"/>
      <c r="DB315" s="44"/>
      <c r="DC315" s="44"/>
      <c r="DD315" s="44"/>
      <c r="DE315" s="44"/>
      <c r="DF315" s="44"/>
      <c r="DG315" s="44"/>
      <c r="DH315" s="44"/>
      <c r="DI315" s="44"/>
      <c r="DJ315" s="44"/>
      <c r="DK315" s="44"/>
      <c r="DL315" s="44"/>
      <c r="DM315" s="44"/>
      <c r="DN315" s="44"/>
      <c r="DO315" s="44"/>
      <c r="DP315" s="44"/>
      <c r="DQ315" s="44"/>
      <c r="DR315" s="44"/>
      <c r="DS315" s="44"/>
      <c r="DT315" s="44"/>
      <c r="DU315" s="44"/>
      <c r="DV315" s="44"/>
      <c r="DW315" s="44"/>
      <c r="DX315" s="44"/>
      <c r="DY315" s="44"/>
      <c r="DZ315" s="44"/>
      <c r="EA315" s="44"/>
      <c r="EB315" s="44"/>
      <c r="EC315" s="44"/>
      <c r="ED315" s="44"/>
      <c r="EE315" s="44"/>
      <c r="EF315" s="44"/>
      <c r="EG315" s="44"/>
      <c r="EH315" s="44"/>
      <c r="EI315" s="44"/>
    </row>
    <row r="316" spans="1:139" x14ac:dyDescent="0.2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44"/>
      <c r="BR316" s="44"/>
      <c r="BS316" s="44"/>
      <c r="BT316" s="44"/>
      <c r="BU316" s="44"/>
      <c r="BV316" s="44"/>
      <c r="BW316" s="44"/>
      <c r="BX316" s="44"/>
      <c r="BY316" s="44"/>
      <c r="BZ316" s="44"/>
      <c r="CA316" s="44"/>
      <c r="CB316" s="44"/>
      <c r="CC316" s="44"/>
      <c r="CD316" s="44"/>
      <c r="CE316" s="44"/>
      <c r="CF316" s="44"/>
      <c r="CG316" s="44"/>
      <c r="CH316" s="44"/>
      <c r="CI316" s="44"/>
      <c r="CJ316" s="44"/>
      <c r="CK316" s="44"/>
      <c r="CL316" s="44"/>
      <c r="CM316" s="44"/>
      <c r="CN316" s="44"/>
      <c r="CO316" s="44"/>
      <c r="CP316" s="44"/>
      <c r="CQ316" s="44"/>
      <c r="CR316" s="44"/>
      <c r="CS316" s="44"/>
      <c r="CT316" s="44"/>
      <c r="CU316" s="44"/>
      <c r="CV316" s="44"/>
      <c r="CW316" s="44"/>
      <c r="CX316" s="44"/>
      <c r="CY316" s="44"/>
      <c r="CZ316" s="44"/>
      <c r="DA316" s="44"/>
      <c r="DB316" s="44"/>
      <c r="DC316" s="44"/>
      <c r="DD316" s="44"/>
      <c r="DE316" s="44"/>
      <c r="DF316" s="44"/>
      <c r="DG316" s="44"/>
      <c r="DH316" s="44"/>
      <c r="DI316" s="44"/>
      <c r="DJ316" s="44"/>
      <c r="DK316" s="44"/>
      <c r="DL316" s="44"/>
      <c r="DM316" s="44"/>
      <c r="DN316" s="44"/>
      <c r="DO316" s="44"/>
      <c r="DP316" s="44"/>
      <c r="DQ316" s="44"/>
      <c r="DR316" s="44"/>
      <c r="DS316" s="44"/>
      <c r="DT316" s="44"/>
      <c r="DU316" s="44"/>
      <c r="DV316" s="44"/>
      <c r="DW316" s="44"/>
      <c r="DX316" s="44"/>
      <c r="DY316" s="44"/>
      <c r="DZ316" s="44"/>
      <c r="EA316" s="44"/>
      <c r="EB316" s="44"/>
      <c r="EC316" s="44"/>
      <c r="ED316" s="44"/>
      <c r="EE316" s="44"/>
      <c r="EF316" s="44"/>
      <c r="EG316" s="44"/>
      <c r="EH316" s="44"/>
      <c r="EI316" s="44"/>
    </row>
    <row r="317" spans="1:139" x14ac:dyDescent="0.2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44"/>
      <c r="BR317" s="44"/>
      <c r="BS317" s="44"/>
      <c r="BT317" s="44"/>
      <c r="BU317" s="44"/>
      <c r="BV317" s="44"/>
      <c r="BW317" s="44"/>
      <c r="BX317" s="44"/>
      <c r="BY317" s="44"/>
      <c r="BZ317" s="44"/>
      <c r="CA317" s="44"/>
      <c r="CB317" s="44"/>
      <c r="CC317" s="44"/>
      <c r="CD317" s="44"/>
      <c r="CE317" s="44"/>
      <c r="CF317" s="44"/>
      <c r="CG317" s="44"/>
      <c r="CH317" s="44"/>
      <c r="CI317" s="44"/>
      <c r="CJ317" s="44"/>
      <c r="CK317" s="44"/>
      <c r="CL317" s="44"/>
      <c r="CM317" s="44"/>
      <c r="CN317" s="44"/>
      <c r="CO317" s="44"/>
      <c r="CP317" s="44"/>
      <c r="CQ317" s="44"/>
      <c r="CR317" s="44"/>
      <c r="CS317" s="44"/>
      <c r="CT317" s="44"/>
      <c r="CU317" s="44"/>
      <c r="CV317" s="44"/>
      <c r="CW317" s="44"/>
      <c r="CX317" s="44"/>
      <c r="CY317" s="44"/>
      <c r="CZ317" s="44"/>
      <c r="DA317" s="44"/>
      <c r="DB317" s="44"/>
      <c r="DC317" s="44"/>
      <c r="DD317" s="44"/>
      <c r="DE317" s="44"/>
      <c r="DF317" s="44"/>
      <c r="DG317" s="44"/>
      <c r="DH317" s="44"/>
      <c r="DI317" s="44"/>
      <c r="DJ317" s="44"/>
      <c r="DK317" s="44"/>
      <c r="DL317" s="44"/>
      <c r="DM317" s="44"/>
      <c r="DN317" s="44"/>
      <c r="DO317" s="44"/>
      <c r="DP317" s="44"/>
      <c r="DQ317" s="44"/>
      <c r="DR317" s="44"/>
      <c r="DS317" s="44"/>
      <c r="DT317" s="44"/>
      <c r="DU317" s="44"/>
      <c r="DV317" s="44"/>
      <c r="DW317" s="44"/>
      <c r="DX317" s="44"/>
      <c r="DY317" s="44"/>
      <c r="DZ317" s="44"/>
      <c r="EA317" s="44"/>
      <c r="EB317" s="44"/>
      <c r="EC317" s="44"/>
      <c r="ED317" s="44"/>
      <c r="EE317" s="44"/>
      <c r="EF317" s="44"/>
      <c r="EG317" s="44"/>
      <c r="EH317" s="44"/>
      <c r="EI317" s="44"/>
    </row>
    <row r="318" spans="1:139" x14ac:dyDescent="0.2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44"/>
      <c r="BR318" s="44"/>
      <c r="BS318" s="44"/>
      <c r="BT318" s="44"/>
      <c r="BU318" s="44"/>
      <c r="BV318" s="44"/>
      <c r="BW318" s="44"/>
      <c r="BX318" s="44"/>
      <c r="BY318" s="44"/>
      <c r="BZ318" s="44"/>
      <c r="CA318" s="44"/>
      <c r="CB318" s="44"/>
      <c r="CC318" s="44"/>
      <c r="CD318" s="44"/>
      <c r="CE318" s="44"/>
      <c r="CF318" s="44"/>
      <c r="CG318" s="44"/>
      <c r="CH318" s="44"/>
      <c r="CI318" s="44"/>
      <c r="CJ318" s="44"/>
      <c r="CK318" s="44"/>
      <c r="CL318" s="44"/>
      <c r="CM318" s="44"/>
      <c r="CN318" s="44"/>
      <c r="CO318" s="44"/>
      <c r="CP318" s="44"/>
      <c r="CQ318" s="44"/>
      <c r="CR318" s="44"/>
      <c r="CS318" s="44"/>
      <c r="CT318" s="44"/>
      <c r="CU318" s="44"/>
      <c r="CV318" s="44"/>
      <c r="CW318" s="44"/>
      <c r="CX318" s="44"/>
      <c r="CY318" s="44"/>
      <c r="CZ318" s="44"/>
      <c r="DA318" s="44"/>
      <c r="DB318" s="44"/>
      <c r="DC318" s="44"/>
      <c r="DD318" s="44"/>
      <c r="DE318" s="44"/>
      <c r="DF318" s="44"/>
      <c r="DG318" s="44"/>
      <c r="DH318" s="44"/>
      <c r="DI318" s="44"/>
      <c r="DJ318" s="44"/>
      <c r="DK318" s="44"/>
      <c r="DL318" s="44"/>
      <c r="DM318" s="44"/>
      <c r="DN318" s="44"/>
      <c r="DO318" s="44"/>
      <c r="DP318" s="44"/>
      <c r="DQ318" s="44"/>
      <c r="DR318" s="44"/>
      <c r="DS318" s="44"/>
      <c r="DT318" s="44"/>
      <c r="DU318" s="44"/>
      <c r="DV318" s="44"/>
      <c r="DW318" s="44"/>
      <c r="DX318" s="44"/>
      <c r="DY318" s="44"/>
      <c r="DZ318" s="44"/>
      <c r="EA318" s="44"/>
      <c r="EB318" s="44"/>
      <c r="EC318" s="44"/>
      <c r="ED318" s="44"/>
      <c r="EE318" s="44"/>
      <c r="EF318" s="44"/>
      <c r="EG318" s="44"/>
      <c r="EH318" s="44"/>
      <c r="EI318" s="44"/>
    </row>
    <row r="319" spans="1:139" x14ac:dyDescent="0.2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  <c r="BO319" s="44"/>
      <c r="BP319" s="44"/>
      <c r="BQ319" s="44"/>
      <c r="BR319" s="44"/>
      <c r="BS319" s="44"/>
      <c r="BT319" s="44"/>
      <c r="BU319" s="44"/>
      <c r="BV319" s="44"/>
      <c r="BW319" s="44"/>
      <c r="BX319" s="44"/>
      <c r="BY319" s="44"/>
      <c r="BZ319" s="44"/>
      <c r="CA319" s="44"/>
      <c r="CB319" s="44"/>
      <c r="CC319" s="44"/>
      <c r="CD319" s="44"/>
      <c r="CE319" s="44"/>
      <c r="CF319" s="44"/>
      <c r="CG319" s="44"/>
      <c r="CH319" s="44"/>
      <c r="CI319" s="44"/>
      <c r="CJ319" s="44"/>
      <c r="CK319" s="44"/>
      <c r="CL319" s="44"/>
      <c r="CM319" s="44"/>
      <c r="CN319" s="44"/>
      <c r="CO319" s="44"/>
      <c r="CP319" s="44"/>
      <c r="CQ319" s="44"/>
      <c r="CR319" s="44"/>
      <c r="CS319" s="44"/>
      <c r="CT319" s="44"/>
      <c r="CU319" s="44"/>
      <c r="CV319" s="44"/>
      <c r="CW319" s="44"/>
      <c r="CX319" s="44"/>
      <c r="CY319" s="44"/>
      <c r="CZ319" s="44"/>
      <c r="DA319" s="44"/>
      <c r="DB319" s="44"/>
      <c r="DC319" s="44"/>
      <c r="DD319" s="44"/>
      <c r="DE319" s="44"/>
      <c r="DF319" s="44"/>
      <c r="DG319" s="44"/>
      <c r="DH319" s="44"/>
      <c r="DI319" s="44"/>
      <c r="DJ319" s="44"/>
      <c r="DK319" s="44"/>
      <c r="DL319" s="44"/>
      <c r="DM319" s="44"/>
      <c r="DN319" s="44"/>
      <c r="DO319" s="44"/>
      <c r="DP319" s="44"/>
      <c r="DQ319" s="44"/>
      <c r="DR319" s="44"/>
      <c r="DS319" s="44"/>
      <c r="DT319" s="44"/>
      <c r="DU319" s="44"/>
      <c r="DV319" s="44"/>
      <c r="DW319" s="44"/>
      <c r="DX319" s="44"/>
      <c r="DY319" s="44"/>
      <c r="DZ319" s="44"/>
      <c r="EA319" s="44"/>
      <c r="EB319" s="44"/>
      <c r="EC319" s="44"/>
      <c r="ED319" s="44"/>
      <c r="EE319" s="44"/>
      <c r="EF319" s="44"/>
      <c r="EG319" s="44"/>
      <c r="EH319" s="44"/>
      <c r="EI319" s="44"/>
    </row>
    <row r="320" spans="1:139" x14ac:dyDescent="0.2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44"/>
      <c r="BR320" s="44"/>
      <c r="BS320" s="44"/>
      <c r="BT320" s="44"/>
      <c r="BU320" s="44"/>
      <c r="BV320" s="44"/>
      <c r="BW320" s="44"/>
      <c r="BX320" s="44"/>
      <c r="BY320" s="44"/>
      <c r="BZ320" s="44"/>
      <c r="CA320" s="44"/>
      <c r="CB320" s="44"/>
      <c r="CC320" s="44"/>
      <c r="CD320" s="44"/>
      <c r="CE320" s="44"/>
      <c r="CF320" s="44"/>
      <c r="CG320" s="44"/>
      <c r="CH320" s="44"/>
      <c r="CI320" s="44"/>
      <c r="CJ320" s="44"/>
      <c r="CK320" s="44"/>
      <c r="CL320" s="44"/>
      <c r="CM320" s="44"/>
      <c r="CN320" s="44"/>
      <c r="CO320" s="44"/>
      <c r="CP320" s="44"/>
      <c r="CQ320" s="44"/>
      <c r="CR320" s="44"/>
      <c r="CS320" s="44"/>
      <c r="CT320" s="44"/>
      <c r="CU320" s="44"/>
      <c r="CV320" s="44"/>
      <c r="CW320" s="44"/>
      <c r="CX320" s="44"/>
      <c r="CY320" s="44"/>
      <c r="CZ320" s="44"/>
      <c r="DA320" s="44"/>
      <c r="DB320" s="44"/>
      <c r="DC320" s="44"/>
      <c r="DD320" s="44"/>
      <c r="DE320" s="44"/>
      <c r="DF320" s="44"/>
      <c r="DG320" s="44"/>
      <c r="DH320" s="44"/>
      <c r="DI320" s="44"/>
      <c r="DJ320" s="44"/>
      <c r="DK320" s="44"/>
      <c r="DL320" s="44"/>
      <c r="DM320" s="44"/>
      <c r="DN320" s="44"/>
      <c r="DO320" s="44"/>
      <c r="DP320" s="44"/>
      <c r="DQ320" s="44"/>
      <c r="DR320" s="44"/>
      <c r="DS320" s="44"/>
      <c r="DT320" s="44"/>
      <c r="DU320" s="44"/>
      <c r="DV320" s="44"/>
      <c r="DW320" s="44"/>
      <c r="DX320" s="44"/>
      <c r="DY320" s="44"/>
      <c r="DZ320" s="44"/>
      <c r="EA320" s="44"/>
      <c r="EB320" s="44"/>
      <c r="EC320" s="44"/>
      <c r="ED320" s="44"/>
      <c r="EE320" s="44"/>
      <c r="EF320" s="44"/>
      <c r="EG320" s="44"/>
      <c r="EH320" s="44"/>
      <c r="EI320" s="44"/>
    </row>
    <row r="321" spans="1:139" x14ac:dyDescent="0.2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44"/>
      <c r="BR321" s="44"/>
      <c r="BS321" s="44"/>
      <c r="BT321" s="44"/>
      <c r="BU321" s="44"/>
      <c r="BV321" s="44"/>
      <c r="BW321" s="44"/>
      <c r="BX321" s="44"/>
      <c r="BY321" s="44"/>
      <c r="BZ321" s="44"/>
      <c r="CA321" s="44"/>
      <c r="CB321" s="44"/>
      <c r="CC321" s="44"/>
      <c r="CD321" s="44"/>
      <c r="CE321" s="44"/>
      <c r="CF321" s="44"/>
      <c r="CG321" s="44"/>
      <c r="CH321" s="44"/>
      <c r="CI321" s="44"/>
      <c r="CJ321" s="44"/>
      <c r="CK321" s="44"/>
      <c r="CL321" s="44"/>
      <c r="CM321" s="44"/>
      <c r="CN321" s="44"/>
      <c r="CO321" s="44"/>
      <c r="CP321" s="44"/>
      <c r="CQ321" s="44"/>
      <c r="CR321" s="44"/>
      <c r="CS321" s="44"/>
      <c r="CT321" s="44"/>
      <c r="CU321" s="44"/>
      <c r="CV321" s="44"/>
      <c r="CW321" s="44"/>
      <c r="CX321" s="44"/>
      <c r="CY321" s="44"/>
      <c r="CZ321" s="44"/>
      <c r="DA321" s="44"/>
      <c r="DB321" s="44"/>
      <c r="DC321" s="44"/>
      <c r="DD321" s="44"/>
      <c r="DE321" s="44"/>
      <c r="DF321" s="44"/>
      <c r="DG321" s="44"/>
      <c r="DH321" s="44"/>
      <c r="DI321" s="44"/>
      <c r="DJ321" s="44"/>
      <c r="DK321" s="44"/>
      <c r="DL321" s="44"/>
      <c r="DM321" s="44"/>
      <c r="DN321" s="44"/>
      <c r="DO321" s="44"/>
      <c r="DP321" s="44"/>
      <c r="DQ321" s="44"/>
      <c r="DR321" s="44"/>
      <c r="DS321" s="44"/>
      <c r="DT321" s="44"/>
      <c r="DU321" s="44"/>
      <c r="DV321" s="44"/>
      <c r="DW321" s="44"/>
      <c r="DX321" s="44"/>
      <c r="DY321" s="44"/>
      <c r="DZ321" s="44"/>
      <c r="EA321" s="44"/>
      <c r="EB321" s="44"/>
      <c r="EC321" s="44"/>
      <c r="ED321" s="44"/>
      <c r="EE321" s="44"/>
      <c r="EF321" s="44"/>
      <c r="EG321" s="44"/>
      <c r="EH321" s="44"/>
      <c r="EI321" s="44"/>
    </row>
    <row r="322" spans="1:139" x14ac:dyDescent="0.2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44"/>
      <c r="BR322" s="44"/>
      <c r="BS322" s="44"/>
      <c r="BT322" s="44"/>
      <c r="BU322" s="44"/>
      <c r="BV322" s="44"/>
      <c r="BW322" s="44"/>
      <c r="BX322" s="44"/>
      <c r="BY322" s="44"/>
      <c r="BZ322" s="44"/>
      <c r="CA322" s="44"/>
      <c r="CB322" s="44"/>
      <c r="CC322" s="44"/>
      <c r="CD322" s="44"/>
      <c r="CE322" s="44"/>
      <c r="CF322" s="44"/>
      <c r="CG322" s="44"/>
      <c r="CH322" s="44"/>
      <c r="CI322" s="44"/>
      <c r="CJ322" s="44"/>
      <c r="CK322" s="44"/>
      <c r="CL322" s="44"/>
      <c r="CM322" s="44"/>
      <c r="CN322" s="44"/>
      <c r="CO322" s="44"/>
      <c r="CP322" s="44"/>
      <c r="CQ322" s="44"/>
      <c r="CR322" s="44"/>
      <c r="CS322" s="44"/>
      <c r="CT322" s="44"/>
      <c r="CU322" s="44"/>
      <c r="CV322" s="44"/>
      <c r="CW322" s="44"/>
      <c r="CX322" s="44"/>
      <c r="CY322" s="44"/>
      <c r="CZ322" s="44"/>
      <c r="DA322" s="44"/>
      <c r="DB322" s="44"/>
      <c r="DC322" s="44"/>
      <c r="DD322" s="44"/>
      <c r="DE322" s="44"/>
      <c r="DF322" s="44"/>
      <c r="DG322" s="44"/>
      <c r="DH322" s="44"/>
      <c r="DI322" s="44"/>
      <c r="DJ322" s="44"/>
      <c r="DK322" s="44"/>
      <c r="DL322" s="44"/>
      <c r="DM322" s="44"/>
      <c r="DN322" s="44"/>
      <c r="DO322" s="44"/>
      <c r="DP322" s="44"/>
      <c r="DQ322" s="44"/>
      <c r="DR322" s="44"/>
      <c r="DS322" s="44"/>
      <c r="DT322" s="44"/>
      <c r="DU322" s="44"/>
      <c r="DV322" s="44"/>
      <c r="DW322" s="44"/>
      <c r="DX322" s="44"/>
      <c r="DY322" s="44"/>
      <c r="DZ322" s="44"/>
      <c r="EA322" s="44"/>
      <c r="EB322" s="44"/>
      <c r="EC322" s="44"/>
      <c r="ED322" s="44"/>
      <c r="EE322" s="44"/>
      <c r="EF322" s="44"/>
      <c r="EG322" s="44"/>
      <c r="EH322" s="44"/>
      <c r="EI322" s="44"/>
    </row>
    <row r="323" spans="1:139" x14ac:dyDescent="0.2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44"/>
      <c r="BR323" s="44"/>
      <c r="BS323" s="44"/>
      <c r="BT323" s="44"/>
      <c r="BU323" s="44"/>
      <c r="BV323" s="44"/>
      <c r="BW323" s="44"/>
      <c r="BX323" s="44"/>
      <c r="BY323" s="44"/>
      <c r="BZ323" s="44"/>
      <c r="CA323" s="44"/>
      <c r="CB323" s="44"/>
      <c r="CC323" s="44"/>
      <c r="CD323" s="44"/>
      <c r="CE323" s="44"/>
      <c r="CF323" s="44"/>
      <c r="CG323" s="44"/>
      <c r="CH323" s="44"/>
      <c r="CI323" s="44"/>
      <c r="CJ323" s="44"/>
      <c r="CK323" s="44"/>
      <c r="CL323" s="44"/>
      <c r="CM323" s="44"/>
      <c r="CN323" s="44"/>
      <c r="CO323" s="44"/>
      <c r="CP323" s="44"/>
      <c r="CQ323" s="44"/>
      <c r="CR323" s="44"/>
      <c r="CS323" s="44"/>
      <c r="CT323" s="44"/>
      <c r="CU323" s="44"/>
      <c r="CV323" s="44"/>
      <c r="CW323" s="44"/>
      <c r="CX323" s="44"/>
      <c r="CY323" s="44"/>
      <c r="CZ323" s="44"/>
      <c r="DA323" s="44"/>
      <c r="DB323" s="44"/>
      <c r="DC323" s="44"/>
      <c r="DD323" s="44"/>
      <c r="DE323" s="44"/>
      <c r="DF323" s="44"/>
      <c r="DG323" s="44"/>
      <c r="DH323" s="44"/>
      <c r="DI323" s="44"/>
      <c r="DJ323" s="44"/>
      <c r="DK323" s="44"/>
      <c r="DL323" s="44"/>
      <c r="DM323" s="44"/>
      <c r="DN323" s="44"/>
      <c r="DO323" s="44"/>
      <c r="DP323" s="44"/>
      <c r="DQ323" s="44"/>
      <c r="DR323" s="44"/>
      <c r="DS323" s="44"/>
      <c r="DT323" s="44"/>
      <c r="DU323" s="44"/>
      <c r="DV323" s="44"/>
      <c r="DW323" s="44"/>
      <c r="DX323" s="44"/>
      <c r="DY323" s="44"/>
      <c r="DZ323" s="44"/>
      <c r="EA323" s="44"/>
      <c r="EB323" s="44"/>
      <c r="EC323" s="44"/>
      <c r="ED323" s="44"/>
      <c r="EE323" s="44"/>
      <c r="EF323" s="44"/>
      <c r="EG323" s="44"/>
      <c r="EH323" s="44"/>
      <c r="EI323" s="44"/>
    </row>
    <row r="324" spans="1:139" x14ac:dyDescent="0.2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44"/>
      <c r="BR324" s="44"/>
      <c r="BS324" s="44"/>
      <c r="BT324" s="44"/>
      <c r="BU324" s="44"/>
      <c r="BV324" s="44"/>
      <c r="BW324" s="44"/>
      <c r="BX324" s="44"/>
      <c r="BY324" s="44"/>
      <c r="BZ324" s="44"/>
      <c r="CA324" s="44"/>
      <c r="CB324" s="44"/>
      <c r="CC324" s="44"/>
      <c r="CD324" s="44"/>
      <c r="CE324" s="44"/>
      <c r="CF324" s="44"/>
      <c r="CG324" s="44"/>
      <c r="CH324" s="44"/>
      <c r="CI324" s="44"/>
      <c r="CJ324" s="44"/>
      <c r="CK324" s="44"/>
      <c r="CL324" s="44"/>
      <c r="CM324" s="44"/>
      <c r="CN324" s="44"/>
      <c r="CO324" s="44"/>
      <c r="CP324" s="44"/>
      <c r="CQ324" s="44"/>
      <c r="CR324" s="44"/>
      <c r="CS324" s="44"/>
      <c r="CT324" s="44"/>
      <c r="CU324" s="44"/>
      <c r="CV324" s="44"/>
      <c r="CW324" s="44"/>
      <c r="CX324" s="44"/>
      <c r="CY324" s="44"/>
      <c r="CZ324" s="44"/>
      <c r="DA324" s="44"/>
      <c r="DB324" s="44"/>
      <c r="DC324" s="44"/>
      <c r="DD324" s="44"/>
      <c r="DE324" s="44"/>
      <c r="DF324" s="44"/>
      <c r="DG324" s="44"/>
      <c r="DH324" s="44"/>
      <c r="DI324" s="44"/>
      <c r="DJ324" s="44"/>
      <c r="DK324" s="44"/>
      <c r="DL324" s="44"/>
      <c r="DM324" s="44"/>
      <c r="DN324" s="44"/>
      <c r="DO324" s="44"/>
      <c r="DP324" s="44"/>
      <c r="DQ324" s="44"/>
      <c r="DR324" s="44"/>
      <c r="DS324" s="44"/>
      <c r="DT324" s="44"/>
      <c r="DU324" s="44"/>
      <c r="DV324" s="44"/>
      <c r="DW324" s="44"/>
      <c r="DX324" s="44"/>
      <c r="DY324" s="44"/>
      <c r="DZ324" s="44"/>
      <c r="EA324" s="44"/>
      <c r="EB324" s="44"/>
      <c r="EC324" s="44"/>
      <c r="ED324" s="44"/>
      <c r="EE324" s="44"/>
      <c r="EF324" s="44"/>
      <c r="EG324" s="44"/>
      <c r="EH324" s="44"/>
      <c r="EI324" s="44"/>
    </row>
    <row r="325" spans="1:139" x14ac:dyDescent="0.2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44"/>
      <c r="BS325" s="44"/>
      <c r="BT325" s="44"/>
      <c r="BU325" s="44"/>
      <c r="BV325" s="44"/>
      <c r="BW325" s="44"/>
      <c r="BX325" s="44"/>
      <c r="BY325" s="44"/>
      <c r="BZ325" s="44"/>
      <c r="CA325" s="44"/>
      <c r="CB325" s="44"/>
      <c r="CC325" s="44"/>
      <c r="CD325" s="44"/>
      <c r="CE325" s="44"/>
      <c r="CF325" s="44"/>
      <c r="CG325" s="44"/>
      <c r="CH325" s="44"/>
      <c r="CI325" s="44"/>
      <c r="CJ325" s="44"/>
      <c r="CK325" s="44"/>
      <c r="CL325" s="44"/>
      <c r="CM325" s="44"/>
      <c r="CN325" s="44"/>
      <c r="CO325" s="44"/>
      <c r="CP325" s="44"/>
      <c r="CQ325" s="44"/>
      <c r="CR325" s="44"/>
      <c r="CS325" s="44"/>
      <c r="CT325" s="44"/>
      <c r="CU325" s="44"/>
      <c r="CV325" s="44"/>
      <c r="CW325" s="44"/>
      <c r="CX325" s="44"/>
      <c r="CY325" s="44"/>
      <c r="CZ325" s="44"/>
      <c r="DA325" s="44"/>
      <c r="DB325" s="44"/>
      <c r="DC325" s="44"/>
      <c r="DD325" s="44"/>
      <c r="DE325" s="44"/>
      <c r="DF325" s="44"/>
      <c r="DG325" s="44"/>
      <c r="DH325" s="44"/>
      <c r="DI325" s="44"/>
      <c r="DJ325" s="44"/>
      <c r="DK325" s="44"/>
      <c r="DL325" s="44"/>
      <c r="DM325" s="44"/>
      <c r="DN325" s="44"/>
      <c r="DO325" s="44"/>
      <c r="DP325" s="44"/>
      <c r="DQ325" s="44"/>
      <c r="DR325" s="44"/>
      <c r="DS325" s="44"/>
      <c r="DT325" s="44"/>
      <c r="DU325" s="44"/>
      <c r="DV325" s="44"/>
      <c r="DW325" s="44"/>
      <c r="DX325" s="44"/>
      <c r="DY325" s="44"/>
      <c r="DZ325" s="44"/>
      <c r="EA325" s="44"/>
      <c r="EB325" s="44"/>
      <c r="EC325" s="44"/>
      <c r="ED325" s="44"/>
      <c r="EE325" s="44"/>
      <c r="EF325" s="44"/>
      <c r="EG325" s="44"/>
      <c r="EH325" s="44"/>
      <c r="EI325" s="44"/>
    </row>
    <row r="326" spans="1:139" x14ac:dyDescent="0.2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44"/>
      <c r="BR326" s="44"/>
      <c r="BS326" s="44"/>
      <c r="BT326" s="44"/>
      <c r="BU326" s="44"/>
      <c r="BV326" s="44"/>
      <c r="BW326" s="44"/>
      <c r="BX326" s="44"/>
      <c r="BY326" s="44"/>
      <c r="BZ326" s="44"/>
      <c r="CA326" s="44"/>
      <c r="CB326" s="44"/>
      <c r="CC326" s="44"/>
      <c r="CD326" s="44"/>
      <c r="CE326" s="44"/>
      <c r="CF326" s="44"/>
      <c r="CG326" s="44"/>
      <c r="CH326" s="44"/>
      <c r="CI326" s="44"/>
      <c r="CJ326" s="44"/>
      <c r="CK326" s="44"/>
      <c r="CL326" s="44"/>
      <c r="CM326" s="44"/>
      <c r="CN326" s="44"/>
      <c r="CO326" s="44"/>
      <c r="CP326" s="44"/>
      <c r="CQ326" s="44"/>
      <c r="CR326" s="44"/>
      <c r="CS326" s="44"/>
      <c r="CT326" s="44"/>
      <c r="CU326" s="44"/>
      <c r="CV326" s="44"/>
      <c r="CW326" s="44"/>
      <c r="CX326" s="44"/>
      <c r="CY326" s="44"/>
      <c r="CZ326" s="44"/>
      <c r="DA326" s="44"/>
      <c r="DB326" s="44"/>
      <c r="DC326" s="44"/>
      <c r="DD326" s="44"/>
      <c r="DE326" s="44"/>
      <c r="DF326" s="44"/>
      <c r="DG326" s="44"/>
      <c r="DH326" s="44"/>
      <c r="DI326" s="44"/>
      <c r="DJ326" s="44"/>
      <c r="DK326" s="44"/>
      <c r="DL326" s="44"/>
      <c r="DM326" s="44"/>
      <c r="DN326" s="44"/>
      <c r="DO326" s="44"/>
      <c r="DP326" s="44"/>
      <c r="DQ326" s="44"/>
      <c r="DR326" s="44"/>
      <c r="DS326" s="44"/>
      <c r="DT326" s="44"/>
      <c r="DU326" s="44"/>
      <c r="DV326" s="44"/>
      <c r="DW326" s="44"/>
      <c r="DX326" s="44"/>
      <c r="DY326" s="44"/>
      <c r="DZ326" s="44"/>
      <c r="EA326" s="44"/>
      <c r="EB326" s="44"/>
      <c r="EC326" s="44"/>
      <c r="ED326" s="44"/>
      <c r="EE326" s="44"/>
      <c r="EF326" s="44"/>
      <c r="EG326" s="44"/>
      <c r="EH326" s="44"/>
      <c r="EI326" s="44"/>
    </row>
    <row r="327" spans="1:139" x14ac:dyDescent="0.2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44"/>
      <c r="BS327" s="44"/>
      <c r="BT327" s="44"/>
      <c r="BU327" s="44"/>
      <c r="BV327" s="44"/>
      <c r="BW327" s="44"/>
      <c r="BX327" s="44"/>
      <c r="BY327" s="44"/>
      <c r="BZ327" s="44"/>
      <c r="CA327" s="44"/>
      <c r="CB327" s="44"/>
      <c r="CC327" s="44"/>
      <c r="CD327" s="44"/>
      <c r="CE327" s="44"/>
      <c r="CF327" s="44"/>
      <c r="CG327" s="44"/>
      <c r="CH327" s="44"/>
      <c r="CI327" s="44"/>
      <c r="CJ327" s="44"/>
      <c r="CK327" s="44"/>
      <c r="CL327" s="44"/>
      <c r="CM327" s="44"/>
      <c r="CN327" s="44"/>
      <c r="CO327" s="44"/>
      <c r="CP327" s="44"/>
      <c r="CQ327" s="44"/>
      <c r="CR327" s="44"/>
      <c r="CS327" s="44"/>
      <c r="CT327" s="44"/>
      <c r="CU327" s="44"/>
      <c r="CV327" s="44"/>
      <c r="CW327" s="44"/>
      <c r="CX327" s="44"/>
      <c r="CY327" s="44"/>
      <c r="CZ327" s="44"/>
      <c r="DA327" s="44"/>
      <c r="DB327" s="44"/>
      <c r="DC327" s="44"/>
      <c r="DD327" s="44"/>
      <c r="DE327" s="44"/>
      <c r="DF327" s="44"/>
      <c r="DG327" s="44"/>
      <c r="DH327" s="44"/>
      <c r="DI327" s="44"/>
      <c r="DJ327" s="44"/>
      <c r="DK327" s="44"/>
      <c r="DL327" s="44"/>
      <c r="DM327" s="44"/>
      <c r="DN327" s="44"/>
      <c r="DO327" s="44"/>
      <c r="DP327" s="44"/>
      <c r="DQ327" s="44"/>
      <c r="DR327" s="44"/>
      <c r="DS327" s="44"/>
      <c r="DT327" s="44"/>
      <c r="DU327" s="44"/>
      <c r="DV327" s="44"/>
      <c r="DW327" s="44"/>
      <c r="DX327" s="44"/>
      <c r="DY327" s="44"/>
      <c r="DZ327" s="44"/>
      <c r="EA327" s="44"/>
      <c r="EB327" s="44"/>
      <c r="EC327" s="44"/>
      <c r="ED327" s="44"/>
      <c r="EE327" s="44"/>
      <c r="EF327" s="44"/>
      <c r="EG327" s="44"/>
      <c r="EH327" s="44"/>
      <c r="EI327" s="44"/>
    </row>
    <row r="328" spans="1:139" x14ac:dyDescent="0.2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  <c r="BO328" s="44"/>
      <c r="BP328" s="44"/>
      <c r="BQ328" s="44"/>
      <c r="BR328" s="44"/>
      <c r="BS328" s="44"/>
      <c r="BT328" s="44"/>
      <c r="BU328" s="44"/>
      <c r="BV328" s="44"/>
      <c r="BW328" s="44"/>
      <c r="BX328" s="44"/>
      <c r="BY328" s="44"/>
      <c r="BZ328" s="44"/>
      <c r="CA328" s="44"/>
      <c r="CB328" s="44"/>
      <c r="CC328" s="44"/>
      <c r="CD328" s="44"/>
      <c r="CE328" s="44"/>
      <c r="CF328" s="44"/>
      <c r="CG328" s="44"/>
      <c r="CH328" s="44"/>
      <c r="CI328" s="44"/>
      <c r="CJ328" s="44"/>
      <c r="CK328" s="44"/>
      <c r="CL328" s="44"/>
      <c r="CM328" s="44"/>
      <c r="CN328" s="44"/>
      <c r="CO328" s="44"/>
      <c r="CP328" s="44"/>
      <c r="CQ328" s="44"/>
      <c r="CR328" s="44"/>
      <c r="CS328" s="44"/>
      <c r="CT328" s="44"/>
      <c r="CU328" s="44"/>
      <c r="CV328" s="44"/>
      <c r="CW328" s="44"/>
      <c r="CX328" s="44"/>
      <c r="CY328" s="44"/>
      <c r="CZ328" s="44"/>
      <c r="DA328" s="44"/>
      <c r="DB328" s="44"/>
      <c r="DC328" s="44"/>
      <c r="DD328" s="44"/>
      <c r="DE328" s="44"/>
      <c r="DF328" s="44"/>
      <c r="DG328" s="44"/>
      <c r="DH328" s="44"/>
      <c r="DI328" s="44"/>
      <c r="DJ328" s="44"/>
      <c r="DK328" s="44"/>
      <c r="DL328" s="44"/>
      <c r="DM328" s="44"/>
      <c r="DN328" s="44"/>
      <c r="DO328" s="44"/>
      <c r="DP328" s="44"/>
      <c r="DQ328" s="44"/>
      <c r="DR328" s="44"/>
      <c r="DS328" s="44"/>
      <c r="DT328" s="44"/>
      <c r="DU328" s="44"/>
      <c r="DV328" s="44"/>
      <c r="DW328" s="44"/>
      <c r="DX328" s="44"/>
      <c r="DY328" s="44"/>
      <c r="DZ328" s="44"/>
      <c r="EA328" s="44"/>
      <c r="EB328" s="44"/>
      <c r="EC328" s="44"/>
      <c r="ED328" s="44"/>
      <c r="EE328" s="44"/>
      <c r="EF328" s="44"/>
      <c r="EG328" s="44"/>
      <c r="EH328" s="44"/>
      <c r="EI328" s="44"/>
    </row>
    <row r="329" spans="1:139" x14ac:dyDescent="0.2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44"/>
      <c r="BS329" s="44"/>
      <c r="BT329" s="44"/>
      <c r="BU329" s="44"/>
      <c r="BV329" s="44"/>
      <c r="BW329" s="44"/>
      <c r="BX329" s="44"/>
      <c r="BY329" s="44"/>
      <c r="BZ329" s="44"/>
      <c r="CA329" s="44"/>
      <c r="CB329" s="44"/>
      <c r="CC329" s="44"/>
      <c r="CD329" s="44"/>
      <c r="CE329" s="44"/>
      <c r="CF329" s="44"/>
      <c r="CG329" s="44"/>
      <c r="CH329" s="44"/>
      <c r="CI329" s="44"/>
      <c r="CJ329" s="44"/>
      <c r="CK329" s="44"/>
      <c r="CL329" s="44"/>
      <c r="CM329" s="44"/>
      <c r="CN329" s="44"/>
      <c r="CO329" s="44"/>
      <c r="CP329" s="44"/>
      <c r="CQ329" s="44"/>
      <c r="CR329" s="44"/>
      <c r="CS329" s="44"/>
      <c r="CT329" s="44"/>
      <c r="CU329" s="44"/>
      <c r="CV329" s="44"/>
      <c r="CW329" s="44"/>
      <c r="CX329" s="44"/>
      <c r="CY329" s="44"/>
      <c r="CZ329" s="44"/>
      <c r="DA329" s="44"/>
      <c r="DB329" s="44"/>
      <c r="DC329" s="44"/>
      <c r="DD329" s="44"/>
      <c r="DE329" s="44"/>
      <c r="DF329" s="44"/>
      <c r="DG329" s="44"/>
      <c r="DH329" s="44"/>
      <c r="DI329" s="44"/>
      <c r="DJ329" s="44"/>
      <c r="DK329" s="44"/>
      <c r="DL329" s="44"/>
      <c r="DM329" s="44"/>
      <c r="DN329" s="44"/>
      <c r="DO329" s="44"/>
      <c r="DP329" s="44"/>
      <c r="DQ329" s="44"/>
      <c r="DR329" s="44"/>
      <c r="DS329" s="44"/>
      <c r="DT329" s="44"/>
      <c r="DU329" s="44"/>
      <c r="DV329" s="44"/>
      <c r="DW329" s="44"/>
      <c r="DX329" s="44"/>
      <c r="DY329" s="44"/>
      <c r="DZ329" s="44"/>
      <c r="EA329" s="44"/>
      <c r="EB329" s="44"/>
      <c r="EC329" s="44"/>
      <c r="ED329" s="44"/>
      <c r="EE329" s="44"/>
      <c r="EF329" s="44"/>
      <c r="EG329" s="44"/>
      <c r="EH329" s="44"/>
      <c r="EI329" s="44"/>
    </row>
    <row r="330" spans="1:139" x14ac:dyDescent="0.2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  <c r="BO330" s="44"/>
      <c r="BP330" s="44"/>
      <c r="BQ330" s="44"/>
      <c r="BR330" s="44"/>
      <c r="BS330" s="44"/>
      <c r="BT330" s="44"/>
      <c r="BU330" s="44"/>
      <c r="BV330" s="44"/>
      <c r="BW330" s="44"/>
      <c r="BX330" s="44"/>
      <c r="BY330" s="44"/>
      <c r="BZ330" s="44"/>
      <c r="CA330" s="44"/>
      <c r="CB330" s="44"/>
      <c r="CC330" s="44"/>
      <c r="CD330" s="44"/>
      <c r="CE330" s="44"/>
      <c r="CF330" s="44"/>
      <c r="CG330" s="44"/>
      <c r="CH330" s="44"/>
      <c r="CI330" s="44"/>
      <c r="CJ330" s="44"/>
      <c r="CK330" s="44"/>
      <c r="CL330" s="44"/>
      <c r="CM330" s="44"/>
      <c r="CN330" s="44"/>
      <c r="CO330" s="44"/>
      <c r="CP330" s="44"/>
      <c r="CQ330" s="44"/>
      <c r="CR330" s="44"/>
      <c r="CS330" s="44"/>
      <c r="CT330" s="44"/>
      <c r="CU330" s="44"/>
      <c r="CV330" s="44"/>
      <c r="CW330" s="44"/>
      <c r="CX330" s="44"/>
      <c r="CY330" s="44"/>
      <c r="CZ330" s="44"/>
      <c r="DA330" s="44"/>
      <c r="DB330" s="44"/>
      <c r="DC330" s="44"/>
      <c r="DD330" s="44"/>
      <c r="DE330" s="44"/>
      <c r="DF330" s="44"/>
      <c r="DG330" s="44"/>
      <c r="DH330" s="44"/>
      <c r="DI330" s="44"/>
      <c r="DJ330" s="44"/>
      <c r="DK330" s="44"/>
      <c r="DL330" s="44"/>
      <c r="DM330" s="44"/>
      <c r="DN330" s="44"/>
      <c r="DO330" s="44"/>
      <c r="DP330" s="44"/>
      <c r="DQ330" s="44"/>
      <c r="DR330" s="44"/>
      <c r="DS330" s="44"/>
      <c r="DT330" s="44"/>
      <c r="DU330" s="44"/>
      <c r="DV330" s="44"/>
      <c r="DW330" s="44"/>
      <c r="DX330" s="44"/>
      <c r="DY330" s="44"/>
      <c r="DZ330" s="44"/>
      <c r="EA330" s="44"/>
      <c r="EB330" s="44"/>
      <c r="EC330" s="44"/>
      <c r="ED330" s="44"/>
      <c r="EE330" s="44"/>
      <c r="EF330" s="44"/>
      <c r="EG330" s="44"/>
      <c r="EH330" s="44"/>
      <c r="EI330" s="44"/>
    </row>
    <row r="331" spans="1:139" x14ac:dyDescent="0.2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44"/>
      <c r="BS331" s="44"/>
      <c r="BT331" s="44"/>
      <c r="BU331" s="44"/>
      <c r="BV331" s="44"/>
      <c r="BW331" s="44"/>
      <c r="BX331" s="44"/>
      <c r="BY331" s="44"/>
      <c r="BZ331" s="44"/>
      <c r="CA331" s="44"/>
      <c r="CB331" s="44"/>
      <c r="CC331" s="44"/>
      <c r="CD331" s="44"/>
      <c r="CE331" s="44"/>
      <c r="CF331" s="44"/>
      <c r="CG331" s="44"/>
      <c r="CH331" s="44"/>
      <c r="CI331" s="44"/>
      <c r="CJ331" s="44"/>
      <c r="CK331" s="44"/>
      <c r="CL331" s="44"/>
      <c r="CM331" s="44"/>
      <c r="CN331" s="44"/>
      <c r="CO331" s="44"/>
      <c r="CP331" s="44"/>
      <c r="CQ331" s="44"/>
      <c r="CR331" s="44"/>
      <c r="CS331" s="44"/>
      <c r="CT331" s="44"/>
      <c r="CU331" s="44"/>
      <c r="CV331" s="44"/>
      <c r="CW331" s="44"/>
      <c r="CX331" s="44"/>
      <c r="CY331" s="44"/>
      <c r="CZ331" s="44"/>
      <c r="DA331" s="44"/>
      <c r="DB331" s="44"/>
      <c r="DC331" s="44"/>
      <c r="DD331" s="44"/>
      <c r="DE331" s="44"/>
      <c r="DF331" s="44"/>
      <c r="DG331" s="44"/>
      <c r="DH331" s="44"/>
      <c r="DI331" s="44"/>
      <c r="DJ331" s="44"/>
      <c r="DK331" s="44"/>
      <c r="DL331" s="44"/>
      <c r="DM331" s="44"/>
      <c r="DN331" s="44"/>
      <c r="DO331" s="44"/>
      <c r="DP331" s="44"/>
      <c r="DQ331" s="44"/>
      <c r="DR331" s="44"/>
      <c r="DS331" s="44"/>
      <c r="DT331" s="44"/>
      <c r="DU331" s="44"/>
      <c r="DV331" s="44"/>
      <c r="DW331" s="44"/>
      <c r="DX331" s="44"/>
      <c r="DY331" s="44"/>
      <c r="DZ331" s="44"/>
      <c r="EA331" s="44"/>
      <c r="EB331" s="44"/>
      <c r="EC331" s="44"/>
      <c r="ED331" s="44"/>
      <c r="EE331" s="44"/>
      <c r="EF331" s="44"/>
      <c r="EG331" s="44"/>
      <c r="EH331" s="44"/>
      <c r="EI331" s="44"/>
    </row>
    <row r="332" spans="1:139" x14ac:dyDescent="0.2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4"/>
      <c r="AM332" s="44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  <c r="BO332" s="44"/>
      <c r="BP332" s="44"/>
      <c r="BQ332" s="44"/>
      <c r="BR332" s="44"/>
      <c r="BS332" s="44"/>
      <c r="BT332" s="44"/>
      <c r="BU332" s="44"/>
      <c r="BV332" s="44"/>
      <c r="BW332" s="44"/>
      <c r="BX332" s="44"/>
      <c r="BY332" s="44"/>
      <c r="BZ332" s="44"/>
      <c r="CA332" s="44"/>
      <c r="CB332" s="44"/>
      <c r="CC332" s="44"/>
      <c r="CD332" s="44"/>
      <c r="CE332" s="44"/>
      <c r="CF332" s="44"/>
      <c r="CG332" s="44"/>
      <c r="CH332" s="44"/>
      <c r="CI332" s="44"/>
      <c r="CJ332" s="44"/>
      <c r="CK332" s="44"/>
      <c r="CL332" s="44"/>
      <c r="CM332" s="44"/>
      <c r="CN332" s="44"/>
      <c r="CO332" s="44"/>
      <c r="CP332" s="44"/>
      <c r="CQ332" s="44"/>
      <c r="CR332" s="44"/>
      <c r="CS332" s="44"/>
      <c r="CT332" s="44"/>
      <c r="CU332" s="44"/>
      <c r="CV332" s="44"/>
      <c r="CW332" s="44"/>
      <c r="CX332" s="44"/>
      <c r="CY332" s="44"/>
      <c r="CZ332" s="44"/>
      <c r="DA332" s="44"/>
      <c r="DB332" s="44"/>
      <c r="DC332" s="44"/>
      <c r="DD332" s="44"/>
      <c r="DE332" s="44"/>
      <c r="DF332" s="44"/>
      <c r="DG332" s="44"/>
      <c r="DH332" s="44"/>
      <c r="DI332" s="44"/>
      <c r="DJ332" s="44"/>
      <c r="DK332" s="44"/>
      <c r="DL332" s="44"/>
      <c r="DM332" s="44"/>
      <c r="DN332" s="44"/>
      <c r="DO332" s="44"/>
      <c r="DP332" s="44"/>
      <c r="DQ332" s="44"/>
      <c r="DR332" s="44"/>
      <c r="DS332" s="44"/>
      <c r="DT332" s="44"/>
      <c r="DU332" s="44"/>
      <c r="DV332" s="44"/>
      <c r="DW332" s="44"/>
      <c r="DX332" s="44"/>
      <c r="DY332" s="44"/>
      <c r="DZ332" s="44"/>
      <c r="EA332" s="44"/>
      <c r="EB332" s="44"/>
      <c r="EC332" s="44"/>
      <c r="ED332" s="44"/>
      <c r="EE332" s="44"/>
      <c r="EF332" s="44"/>
      <c r="EG332" s="44"/>
      <c r="EH332" s="44"/>
      <c r="EI332" s="44"/>
    </row>
    <row r="333" spans="1:139" x14ac:dyDescent="0.2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  <c r="BO333" s="44"/>
      <c r="BP333" s="44"/>
      <c r="BQ333" s="44"/>
      <c r="BR333" s="44"/>
      <c r="BS333" s="44"/>
      <c r="BT333" s="44"/>
      <c r="BU333" s="44"/>
      <c r="BV333" s="44"/>
      <c r="BW333" s="44"/>
      <c r="BX333" s="44"/>
      <c r="BY333" s="44"/>
      <c r="BZ333" s="44"/>
      <c r="CA333" s="44"/>
      <c r="CB333" s="44"/>
      <c r="CC333" s="44"/>
      <c r="CD333" s="44"/>
      <c r="CE333" s="44"/>
      <c r="CF333" s="44"/>
      <c r="CG333" s="44"/>
      <c r="CH333" s="44"/>
      <c r="CI333" s="44"/>
      <c r="CJ333" s="44"/>
      <c r="CK333" s="44"/>
      <c r="CL333" s="44"/>
      <c r="CM333" s="44"/>
      <c r="CN333" s="44"/>
      <c r="CO333" s="44"/>
      <c r="CP333" s="44"/>
      <c r="CQ333" s="44"/>
      <c r="CR333" s="44"/>
      <c r="CS333" s="44"/>
      <c r="CT333" s="44"/>
      <c r="CU333" s="44"/>
      <c r="CV333" s="44"/>
      <c r="CW333" s="44"/>
      <c r="CX333" s="44"/>
      <c r="CY333" s="44"/>
      <c r="CZ333" s="44"/>
      <c r="DA333" s="44"/>
      <c r="DB333" s="44"/>
      <c r="DC333" s="44"/>
      <c r="DD333" s="44"/>
      <c r="DE333" s="44"/>
      <c r="DF333" s="44"/>
      <c r="DG333" s="44"/>
      <c r="DH333" s="44"/>
      <c r="DI333" s="44"/>
      <c r="DJ333" s="44"/>
      <c r="DK333" s="44"/>
      <c r="DL333" s="44"/>
      <c r="DM333" s="44"/>
      <c r="DN333" s="44"/>
      <c r="DO333" s="44"/>
      <c r="DP333" s="44"/>
      <c r="DQ333" s="44"/>
      <c r="DR333" s="44"/>
      <c r="DS333" s="44"/>
      <c r="DT333" s="44"/>
      <c r="DU333" s="44"/>
      <c r="DV333" s="44"/>
      <c r="DW333" s="44"/>
      <c r="DX333" s="44"/>
      <c r="DY333" s="44"/>
      <c r="DZ333" s="44"/>
      <c r="EA333" s="44"/>
      <c r="EB333" s="44"/>
      <c r="EC333" s="44"/>
      <c r="ED333" s="44"/>
      <c r="EE333" s="44"/>
      <c r="EF333" s="44"/>
      <c r="EG333" s="44"/>
      <c r="EH333" s="44"/>
      <c r="EI333" s="44"/>
    </row>
    <row r="334" spans="1:139" x14ac:dyDescent="0.2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  <c r="BO334" s="44"/>
      <c r="BP334" s="44"/>
      <c r="BQ334" s="44"/>
      <c r="BR334" s="44"/>
      <c r="BS334" s="44"/>
      <c r="BT334" s="44"/>
      <c r="BU334" s="44"/>
      <c r="BV334" s="44"/>
      <c r="BW334" s="44"/>
      <c r="BX334" s="44"/>
      <c r="BY334" s="44"/>
      <c r="BZ334" s="44"/>
      <c r="CA334" s="44"/>
      <c r="CB334" s="44"/>
      <c r="CC334" s="44"/>
      <c r="CD334" s="44"/>
      <c r="CE334" s="44"/>
      <c r="CF334" s="44"/>
      <c r="CG334" s="44"/>
      <c r="CH334" s="44"/>
      <c r="CI334" s="44"/>
      <c r="CJ334" s="44"/>
      <c r="CK334" s="44"/>
      <c r="CL334" s="44"/>
      <c r="CM334" s="44"/>
      <c r="CN334" s="44"/>
      <c r="CO334" s="44"/>
      <c r="CP334" s="44"/>
      <c r="CQ334" s="44"/>
      <c r="CR334" s="44"/>
      <c r="CS334" s="44"/>
      <c r="CT334" s="44"/>
      <c r="CU334" s="44"/>
      <c r="CV334" s="44"/>
      <c r="CW334" s="44"/>
      <c r="CX334" s="44"/>
      <c r="CY334" s="44"/>
      <c r="CZ334" s="44"/>
      <c r="DA334" s="44"/>
      <c r="DB334" s="44"/>
      <c r="DC334" s="44"/>
      <c r="DD334" s="44"/>
      <c r="DE334" s="44"/>
      <c r="DF334" s="44"/>
      <c r="DG334" s="44"/>
      <c r="DH334" s="44"/>
      <c r="DI334" s="44"/>
      <c r="DJ334" s="44"/>
      <c r="DK334" s="44"/>
      <c r="DL334" s="44"/>
      <c r="DM334" s="44"/>
      <c r="DN334" s="44"/>
      <c r="DO334" s="44"/>
      <c r="DP334" s="44"/>
      <c r="DQ334" s="44"/>
      <c r="DR334" s="44"/>
      <c r="DS334" s="44"/>
      <c r="DT334" s="44"/>
      <c r="DU334" s="44"/>
      <c r="DV334" s="44"/>
      <c r="DW334" s="44"/>
      <c r="DX334" s="44"/>
      <c r="DY334" s="44"/>
      <c r="DZ334" s="44"/>
      <c r="EA334" s="44"/>
      <c r="EB334" s="44"/>
      <c r="EC334" s="44"/>
      <c r="ED334" s="44"/>
      <c r="EE334" s="44"/>
      <c r="EF334" s="44"/>
      <c r="EG334" s="44"/>
      <c r="EH334" s="44"/>
      <c r="EI334" s="44"/>
    </row>
    <row r="335" spans="1:139" x14ac:dyDescent="0.2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44"/>
      <c r="BS335" s="44"/>
      <c r="BT335" s="44"/>
      <c r="BU335" s="44"/>
      <c r="BV335" s="44"/>
      <c r="BW335" s="44"/>
      <c r="BX335" s="44"/>
      <c r="BY335" s="44"/>
      <c r="BZ335" s="44"/>
      <c r="CA335" s="44"/>
      <c r="CB335" s="44"/>
      <c r="CC335" s="44"/>
      <c r="CD335" s="44"/>
      <c r="CE335" s="44"/>
      <c r="CF335" s="44"/>
      <c r="CG335" s="44"/>
      <c r="CH335" s="44"/>
      <c r="CI335" s="44"/>
      <c r="CJ335" s="44"/>
      <c r="CK335" s="44"/>
      <c r="CL335" s="44"/>
      <c r="CM335" s="44"/>
      <c r="CN335" s="44"/>
      <c r="CO335" s="44"/>
      <c r="CP335" s="44"/>
      <c r="CQ335" s="44"/>
      <c r="CR335" s="44"/>
      <c r="CS335" s="44"/>
      <c r="CT335" s="44"/>
      <c r="CU335" s="44"/>
      <c r="CV335" s="44"/>
      <c r="CW335" s="44"/>
      <c r="CX335" s="44"/>
      <c r="CY335" s="44"/>
      <c r="CZ335" s="44"/>
      <c r="DA335" s="44"/>
      <c r="DB335" s="44"/>
      <c r="DC335" s="44"/>
      <c r="DD335" s="44"/>
      <c r="DE335" s="44"/>
      <c r="DF335" s="44"/>
      <c r="DG335" s="44"/>
      <c r="DH335" s="44"/>
      <c r="DI335" s="44"/>
      <c r="DJ335" s="44"/>
      <c r="DK335" s="44"/>
      <c r="DL335" s="44"/>
      <c r="DM335" s="44"/>
      <c r="DN335" s="44"/>
      <c r="DO335" s="44"/>
      <c r="DP335" s="44"/>
      <c r="DQ335" s="44"/>
      <c r="DR335" s="44"/>
      <c r="DS335" s="44"/>
      <c r="DT335" s="44"/>
      <c r="DU335" s="44"/>
      <c r="DV335" s="44"/>
      <c r="DW335" s="44"/>
      <c r="DX335" s="44"/>
      <c r="DY335" s="44"/>
      <c r="DZ335" s="44"/>
      <c r="EA335" s="44"/>
      <c r="EB335" s="44"/>
      <c r="EC335" s="44"/>
      <c r="ED335" s="44"/>
      <c r="EE335" s="44"/>
      <c r="EF335" s="44"/>
      <c r="EG335" s="44"/>
      <c r="EH335" s="44"/>
      <c r="EI335" s="44"/>
    </row>
    <row r="336" spans="1:139" x14ac:dyDescent="0.2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4"/>
      <c r="AM336" s="44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  <c r="BO336" s="44"/>
      <c r="BP336" s="44"/>
      <c r="BQ336" s="44"/>
      <c r="BR336" s="44"/>
      <c r="BS336" s="44"/>
      <c r="BT336" s="44"/>
      <c r="BU336" s="44"/>
      <c r="BV336" s="44"/>
      <c r="BW336" s="44"/>
      <c r="BX336" s="44"/>
      <c r="BY336" s="44"/>
      <c r="BZ336" s="44"/>
      <c r="CA336" s="44"/>
      <c r="CB336" s="44"/>
      <c r="CC336" s="44"/>
      <c r="CD336" s="44"/>
      <c r="CE336" s="44"/>
      <c r="CF336" s="44"/>
      <c r="CG336" s="44"/>
      <c r="CH336" s="44"/>
      <c r="CI336" s="44"/>
      <c r="CJ336" s="44"/>
      <c r="CK336" s="44"/>
      <c r="CL336" s="44"/>
      <c r="CM336" s="44"/>
      <c r="CN336" s="44"/>
      <c r="CO336" s="44"/>
      <c r="CP336" s="44"/>
      <c r="CQ336" s="44"/>
      <c r="CR336" s="44"/>
      <c r="CS336" s="44"/>
      <c r="CT336" s="44"/>
      <c r="CU336" s="44"/>
      <c r="CV336" s="44"/>
      <c r="CW336" s="44"/>
      <c r="CX336" s="44"/>
      <c r="CY336" s="44"/>
      <c r="CZ336" s="44"/>
      <c r="DA336" s="44"/>
      <c r="DB336" s="44"/>
      <c r="DC336" s="44"/>
      <c r="DD336" s="44"/>
      <c r="DE336" s="44"/>
      <c r="DF336" s="44"/>
      <c r="DG336" s="44"/>
      <c r="DH336" s="44"/>
      <c r="DI336" s="44"/>
      <c r="DJ336" s="44"/>
      <c r="DK336" s="44"/>
      <c r="DL336" s="44"/>
      <c r="DM336" s="44"/>
      <c r="DN336" s="44"/>
      <c r="DO336" s="44"/>
      <c r="DP336" s="44"/>
      <c r="DQ336" s="44"/>
      <c r="DR336" s="44"/>
      <c r="DS336" s="44"/>
      <c r="DT336" s="44"/>
      <c r="DU336" s="44"/>
      <c r="DV336" s="44"/>
      <c r="DW336" s="44"/>
      <c r="DX336" s="44"/>
      <c r="DY336" s="44"/>
      <c r="DZ336" s="44"/>
      <c r="EA336" s="44"/>
      <c r="EB336" s="44"/>
      <c r="EC336" s="44"/>
      <c r="ED336" s="44"/>
      <c r="EE336" s="44"/>
      <c r="EF336" s="44"/>
      <c r="EG336" s="44"/>
      <c r="EH336" s="44"/>
      <c r="EI336" s="44"/>
    </row>
    <row r="337" spans="1:139" x14ac:dyDescent="0.2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44"/>
      <c r="BS337" s="44"/>
      <c r="BT337" s="44"/>
      <c r="BU337" s="44"/>
      <c r="BV337" s="44"/>
      <c r="BW337" s="44"/>
      <c r="BX337" s="44"/>
      <c r="BY337" s="44"/>
      <c r="BZ337" s="44"/>
      <c r="CA337" s="44"/>
      <c r="CB337" s="44"/>
      <c r="CC337" s="44"/>
      <c r="CD337" s="44"/>
      <c r="CE337" s="44"/>
      <c r="CF337" s="44"/>
      <c r="CG337" s="44"/>
      <c r="CH337" s="44"/>
      <c r="CI337" s="44"/>
      <c r="CJ337" s="44"/>
      <c r="CK337" s="44"/>
      <c r="CL337" s="44"/>
      <c r="CM337" s="44"/>
      <c r="CN337" s="44"/>
      <c r="CO337" s="44"/>
      <c r="CP337" s="44"/>
      <c r="CQ337" s="44"/>
      <c r="CR337" s="44"/>
      <c r="CS337" s="44"/>
      <c r="CT337" s="44"/>
      <c r="CU337" s="44"/>
      <c r="CV337" s="44"/>
      <c r="CW337" s="44"/>
      <c r="CX337" s="44"/>
      <c r="CY337" s="44"/>
      <c r="CZ337" s="44"/>
      <c r="DA337" s="44"/>
      <c r="DB337" s="44"/>
      <c r="DC337" s="44"/>
      <c r="DD337" s="44"/>
      <c r="DE337" s="44"/>
      <c r="DF337" s="44"/>
      <c r="DG337" s="44"/>
      <c r="DH337" s="44"/>
      <c r="DI337" s="44"/>
      <c r="DJ337" s="44"/>
      <c r="DK337" s="44"/>
      <c r="DL337" s="44"/>
      <c r="DM337" s="44"/>
      <c r="DN337" s="44"/>
      <c r="DO337" s="44"/>
      <c r="DP337" s="44"/>
      <c r="DQ337" s="44"/>
      <c r="DR337" s="44"/>
      <c r="DS337" s="44"/>
      <c r="DT337" s="44"/>
      <c r="DU337" s="44"/>
      <c r="DV337" s="44"/>
      <c r="DW337" s="44"/>
      <c r="DX337" s="44"/>
      <c r="DY337" s="44"/>
      <c r="DZ337" s="44"/>
      <c r="EA337" s="44"/>
      <c r="EB337" s="44"/>
      <c r="EC337" s="44"/>
      <c r="ED337" s="44"/>
      <c r="EE337" s="44"/>
      <c r="EF337" s="44"/>
      <c r="EG337" s="44"/>
      <c r="EH337" s="44"/>
      <c r="EI337" s="44"/>
    </row>
    <row r="338" spans="1:139" x14ac:dyDescent="0.2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4"/>
      <c r="AM338" s="44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  <c r="BO338" s="44"/>
      <c r="BP338" s="44"/>
      <c r="BQ338" s="44"/>
      <c r="BR338" s="44"/>
      <c r="BS338" s="44"/>
      <c r="BT338" s="44"/>
      <c r="BU338" s="44"/>
      <c r="BV338" s="44"/>
      <c r="BW338" s="44"/>
      <c r="BX338" s="44"/>
      <c r="BY338" s="44"/>
      <c r="BZ338" s="44"/>
      <c r="CA338" s="44"/>
      <c r="CB338" s="44"/>
      <c r="CC338" s="44"/>
      <c r="CD338" s="44"/>
      <c r="CE338" s="44"/>
      <c r="CF338" s="44"/>
      <c r="CG338" s="44"/>
      <c r="CH338" s="44"/>
      <c r="CI338" s="44"/>
      <c r="CJ338" s="44"/>
      <c r="CK338" s="44"/>
      <c r="CL338" s="44"/>
      <c r="CM338" s="44"/>
      <c r="CN338" s="44"/>
      <c r="CO338" s="44"/>
      <c r="CP338" s="44"/>
      <c r="CQ338" s="44"/>
      <c r="CR338" s="44"/>
      <c r="CS338" s="44"/>
      <c r="CT338" s="44"/>
      <c r="CU338" s="44"/>
      <c r="CV338" s="44"/>
      <c r="CW338" s="44"/>
      <c r="CX338" s="44"/>
      <c r="CY338" s="44"/>
      <c r="CZ338" s="44"/>
      <c r="DA338" s="44"/>
      <c r="DB338" s="44"/>
      <c r="DC338" s="44"/>
      <c r="DD338" s="44"/>
      <c r="DE338" s="44"/>
      <c r="DF338" s="44"/>
      <c r="DG338" s="44"/>
      <c r="DH338" s="44"/>
      <c r="DI338" s="44"/>
      <c r="DJ338" s="44"/>
      <c r="DK338" s="44"/>
      <c r="DL338" s="44"/>
      <c r="DM338" s="44"/>
      <c r="DN338" s="44"/>
      <c r="DO338" s="44"/>
      <c r="DP338" s="44"/>
      <c r="DQ338" s="44"/>
      <c r="DR338" s="44"/>
      <c r="DS338" s="44"/>
      <c r="DT338" s="44"/>
      <c r="DU338" s="44"/>
      <c r="DV338" s="44"/>
      <c r="DW338" s="44"/>
      <c r="DX338" s="44"/>
      <c r="DY338" s="44"/>
      <c r="DZ338" s="44"/>
      <c r="EA338" s="44"/>
      <c r="EB338" s="44"/>
      <c r="EC338" s="44"/>
      <c r="ED338" s="44"/>
      <c r="EE338" s="44"/>
      <c r="EF338" s="44"/>
      <c r="EG338" s="44"/>
      <c r="EH338" s="44"/>
      <c r="EI338" s="44"/>
    </row>
    <row r="339" spans="1:139" x14ac:dyDescent="0.2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44"/>
      <c r="BS339" s="44"/>
      <c r="BT339" s="44"/>
      <c r="BU339" s="44"/>
      <c r="BV339" s="44"/>
      <c r="BW339" s="44"/>
      <c r="BX339" s="44"/>
      <c r="BY339" s="44"/>
      <c r="BZ339" s="44"/>
      <c r="CA339" s="44"/>
      <c r="CB339" s="44"/>
      <c r="CC339" s="44"/>
      <c r="CD339" s="44"/>
      <c r="CE339" s="44"/>
      <c r="CF339" s="44"/>
      <c r="CG339" s="44"/>
      <c r="CH339" s="44"/>
      <c r="CI339" s="44"/>
      <c r="CJ339" s="44"/>
      <c r="CK339" s="44"/>
      <c r="CL339" s="44"/>
      <c r="CM339" s="44"/>
      <c r="CN339" s="44"/>
      <c r="CO339" s="44"/>
      <c r="CP339" s="44"/>
      <c r="CQ339" s="44"/>
      <c r="CR339" s="44"/>
      <c r="CS339" s="44"/>
      <c r="CT339" s="44"/>
      <c r="CU339" s="44"/>
      <c r="CV339" s="44"/>
      <c r="CW339" s="44"/>
      <c r="CX339" s="44"/>
      <c r="CY339" s="44"/>
      <c r="CZ339" s="44"/>
      <c r="DA339" s="44"/>
      <c r="DB339" s="44"/>
      <c r="DC339" s="44"/>
      <c r="DD339" s="44"/>
      <c r="DE339" s="44"/>
      <c r="DF339" s="44"/>
      <c r="DG339" s="44"/>
      <c r="DH339" s="44"/>
      <c r="DI339" s="44"/>
      <c r="DJ339" s="44"/>
      <c r="DK339" s="44"/>
      <c r="DL339" s="44"/>
      <c r="DM339" s="44"/>
      <c r="DN339" s="44"/>
      <c r="DO339" s="44"/>
      <c r="DP339" s="44"/>
      <c r="DQ339" s="44"/>
      <c r="DR339" s="44"/>
      <c r="DS339" s="44"/>
      <c r="DT339" s="44"/>
      <c r="DU339" s="44"/>
      <c r="DV339" s="44"/>
      <c r="DW339" s="44"/>
      <c r="DX339" s="44"/>
      <c r="DY339" s="44"/>
      <c r="DZ339" s="44"/>
      <c r="EA339" s="44"/>
      <c r="EB339" s="44"/>
      <c r="EC339" s="44"/>
      <c r="ED339" s="44"/>
      <c r="EE339" s="44"/>
      <c r="EF339" s="44"/>
      <c r="EG339" s="44"/>
      <c r="EH339" s="44"/>
      <c r="EI339" s="44"/>
    </row>
    <row r="340" spans="1:139" x14ac:dyDescent="0.2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  <c r="BO340" s="44"/>
      <c r="BP340" s="44"/>
      <c r="BQ340" s="44"/>
      <c r="BR340" s="44"/>
      <c r="BS340" s="44"/>
      <c r="BT340" s="44"/>
      <c r="BU340" s="44"/>
      <c r="BV340" s="44"/>
      <c r="BW340" s="44"/>
      <c r="BX340" s="44"/>
      <c r="BY340" s="44"/>
      <c r="BZ340" s="44"/>
      <c r="CA340" s="44"/>
      <c r="CB340" s="44"/>
      <c r="CC340" s="44"/>
      <c r="CD340" s="44"/>
      <c r="CE340" s="44"/>
      <c r="CF340" s="44"/>
      <c r="CG340" s="44"/>
      <c r="CH340" s="44"/>
      <c r="CI340" s="44"/>
      <c r="CJ340" s="44"/>
      <c r="CK340" s="44"/>
      <c r="CL340" s="44"/>
      <c r="CM340" s="44"/>
      <c r="CN340" s="44"/>
      <c r="CO340" s="44"/>
      <c r="CP340" s="44"/>
      <c r="CQ340" s="44"/>
      <c r="CR340" s="44"/>
      <c r="CS340" s="44"/>
      <c r="CT340" s="44"/>
      <c r="CU340" s="44"/>
      <c r="CV340" s="44"/>
      <c r="CW340" s="44"/>
      <c r="CX340" s="44"/>
      <c r="CY340" s="44"/>
      <c r="CZ340" s="44"/>
      <c r="DA340" s="44"/>
      <c r="DB340" s="44"/>
      <c r="DC340" s="44"/>
      <c r="DD340" s="44"/>
      <c r="DE340" s="44"/>
      <c r="DF340" s="44"/>
      <c r="DG340" s="44"/>
      <c r="DH340" s="44"/>
      <c r="DI340" s="44"/>
      <c r="DJ340" s="44"/>
      <c r="DK340" s="44"/>
      <c r="DL340" s="44"/>
      <c r="DM340" s="44"/>
      <c r="DN340" s="44"/>
      <c r="DO340" s="44"/>
      <c r="DP340" s="44"/>
      <c r="DQ340" s="44"/>
      <c r="DR340" s="44"/>
      <c r="DS340" s="44"/>
      <c r="DT340" s="44"/>
      <c r="DU340" s="44"/>
      <c r="DV340" s="44"/>
      <c r="DW340" s="44"/>
      <c r="DX340" s="44"/>
      <c r="DY340" s="44"/>
      <c r="DZ340" s="44"/>
      <c r="EA340" s="44"/>
      <c r="EB340" s="44"/>
      <c r="EC340" s="44"/>
      <c r="ED340" s="44"/>
      <c r="EE340" s="44"/>
      <c r="EF340" s="44"/>
      <c r="EG340" s="44"/>
      <c r="EH340" s="44"/>
      <c r="EI340" s="44"/>
    </row>
    <row r="341" spans="1:139" x14ac:dyDescent="0.2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44"/>
      <c r="CB341" s="44"/>
      <c r="CC341" s="44"/>
      <c r="CD341" s="44"/>
      <c r="CE341" s="44"/>
      <c r="CF341" s="44"/>
      <c r="CG341" s="44"/>
      <c r="CH341" s="44"/>
      <c r="CI341" s="44"/>
      <c r="CJ341" s="44"/>
      <c r="CK341" s="44"/>
      <c r="CL341" s="44"/>
      <c r="CM341" s="44"/>
      <c r="CN341" s="44"/>
      <c r="CO341" s="44"/>
      <c r="CP341" s="44"/>
      <c r="CQ341" s="44"/>
      <c r="CR341" s="44"/>
      <c r="CS341" s="44"/>
      <c r="CT341" s="44"/>
      <c r="CU341" s="44"/>
      <c r="CV341" s="44"/>
      <c r="CW341" s="44"/>
      <c r="CX341" s="44"/>
      <c r="CY341" s="44"/>
      <c r="CZ341" s="44"/>
      <c r="DA341" s="44"/>
      <c r="DB341" s="44"/>
      <c r="DC341" s="44"/>
      <c r="DD341" s="44"/>
      <c r="DE341" s="44"/>
      <c r="DF341" s="44"/>
      <c r="DG341" s="44"/>
      <c r="DH341" s="44"/>
      <c r="DI341" s="44"/>
      <c r="DJ341" s="44"/>
      <c r="DK341" s="44"/>
      <c r="DL341" s="44"/>
      <c r="DM341" s="44"/>
      <c r="DN341" s="44"/>
      <c r="DO341" s="44"/>
      <c r="DP341" s="44"/>
      <c r="DQ341" s="44"/>
      <c r="DR341" s="44"/>
      <c r="DS341" s="44"/>
      <c r="DT341" s="44"/>
      <c r="DU341" s="44"/>
      <c r="DV341" s="44"/>
      <c r="DW341" s="44"/>
      <c r="DX341" s="44"/>
      <c r="DY341" s="44"/>
      <c r="DZ341" s="44"/>
      <c r="EA341" s="44"/>
      <c r="EB341" s="44"/>
      <c r="EC341" s="44"/>
      <c r="ED341" s="44"/>
      <c r="EE341" s="44"/>
      <c r="EF341" s="44"/>
      <c r="EG341" s="44"/>
      <c r="EH341" s="44"/>
      <c r="EI341" s="44"/>
    </row>
    <row r="342" spans="1:139" x14ac:dyDescent="0.2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  <c r="BO342" s="44"/>
      <c r="BP342" s="44"/>
      <c r="BQ342" s="44"/>
      <c r="BR342" s="44"/>
      <c r="BS342" s="44"/>
      <c r="BT342" s="44"/>
      <c r="BU342" s="44"/>
      <c r="BV342" s="44"/>
      <c r="BW342" s="44"/>
      <c r="BX342" s="44"/>
      <c r="BY342" s="44"/>
      <c r="BZ342" s="44"/>
      <c r="CA342" s="44"/>
      <c r="CB342" s="44"/>
      <c r="CC342" s="44"/>
      <c r="CD342" s="44"/>
      <c r="CE342" s="44"/>
      <c r="CF342" s="44"/>
      <c r="CG342" s="44"/>
      <c r="CH342" s="44"/>
      <c r="CI342" s="44"/>
      <c r="CJ342" s="44"/>
      <c r="CK342" s="44"/>
      <c r="CL342" s="44"/>
      <c r="CM342" s="44"/>
      <c r="CN342" s="44"/>
      <c r="CO342" s="44"/>
      <c r="CP342" s="44"/>
      <c r="CQ342" s="44"/>
      <c r="CR342" s="44"/>
      <c r="CS342" s="44"/>
      <c r="CT342" s="44"/>
      <c r="CU342" s="44"/>
      <c r="CV342" s="44"/>
      <c r="CW342" s="44"/>
      <c r="CX342" s="44"/>
      <c r="CY342" s="44"/>
      <c r="CZ342" s="44"/>
      <c r="DA342" s="44"/>
      <c r="DB342" s="44"/>
      <c r="DC342" s="44"/>
      <c r="DD342" s="44"/>
      <c r="DE342" s="44"/>
      <c r="DF342" s="44"/>
      <c r="DG342" s="44"/>
      <c r="DH342" s="44"/>
      <c r="DI342" s="44"/>
      <c r="DJ342" s="44"/>
      <c r="DK342" s="44"/>
      <c r="DL342" s="44"/>
      <c r="DM342" s="44"/>
      <c r="DN342" s="44"/>
      <c r="DO342" s="44"/>
      <c r="DP342" s="44"/>
      <c r="DQ342" s="44"/>
      <c r="DR342" s="44"/>
      <c r="DS342" s="44"/>
      <c r="DT342" s="44"/>
      <c r="DU342" s="44"/>
      <c r="DV342" s="44"/>
      <c r="DW342" s="44"/>
      <c r="DX342" s="44"/>
      <c r="DY342" s="44"/>
      <c r="DZ342" s="44"/>
      <c r="EA342" s="44"/>
      <c r="EB342" s="44"/>
      <c r="EC342" s="44"/>
      <c r="ED342" s="44"/>
      <c r="EE342" s="44"/>
      <c r="EF342" s="44"/>
      <c r="EG342" s="44"/>
      <c r="EH342" s="44"/>
      <c r="EI342" s="44"/>
    </row>
    <row r="343" spans="1:139" x14ac:dyDescent="0.2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44"/>
      <c r="BS343" s="44"/>
      <c r="BT343" s="44"/>
      <c r="BU343" s="44"/>
      <c r="BV343" s="44"/>
      <c r="BW343" s="44"/>
      <c r="BX343" s="44"/>
      <c r="BY343" s="44"/>
      <c r="BZ343" s="44"/>
      <c r="CA343" s="44"/>
      <c r="CB343" s="44"/>
      <c r="CC343" s="44"/>
      <c r="CD343" s="44"/>
      <c r="CE343" s="44"/>
      <c r="CF343" s="44"/>
      <c r="CG343" s="44"/>
      <c r="CH343" s="44"/>
      <c r="CI343" s="44"/>
      <c r="CJ343" s="44"/>
      <c r="CK343" s="44"/>
      <c r="CL343" s="44"/>
      <c r="CM343" s="44"/>
      <c r="CN343" s="44"/>
      <c r="CO343" s="44"/>
      <c r="CP343" s="44"/>
      <c r="CQ343" s="44"/>
      <c r="CR343" s="44"/>
      <c r="CS343" s="44"/>
      <c r="CT343" s="44"/>
      <c r="CU343" s="44"/>
      <c r="CV343" s="44"/>
      <c r="CW343" s="44"/>
      <c r="CX343" s="44"/>
      <c r="CY343" s="44"/>
      <c r="CZ343" s="44"/>
      <c r="DA343" s="44"/>
      <c r="DB343" s="44"/>
      <c r="DC343" s="44"/>
      <c r="DD343" s="44"/>
      <c r="DE343" s="44"/>
      <c r="DF343" s="44"/>
      <c r="DG343" s="44"/>
      <c r="DH343" s="44"/>
      <c r="DI343" s="44"/>
      <c r="DJ343" s="44"/>
      <c r="DK343" s="44"/>
      <c r="DL343" s="44"/>
      <c r="DM343" s="44"/>
      <c r="DN343" s="44"/>
      <c r="DO343" s="44"/>
      <c r="DP343" s="44"/>
      <c r="DQ343" s="44"/>
      <c r="DR343" s="44"/>
      <c r="DS343" s="44"/>
      <c r="DT343" s="44"/>
      <c r="DU343" s="44"/>
      <c r="DV343" s="44"/>
      <c r="DW343" s="44"/>
      <c r="DX343" s="44"/>
      <c r="DY343" s="44"/>
      <c r="DZ343" s="44"/>
      <c r="EA343" s="44"/>
      <c r="EB343" s="44"/>
      <c r="EC343" s="44"/>
      <c r="ED343" s="44"/>
      <c r="EE343" s="44"/>
      <c r="EF343" s="44"/>
      <c r="EG343" s="44"/>
      <c r="EH343" s="44"/>
      <c r="EI343" s="44"/>
    </row>
    <row r="344" spans="1:139" x14ac:dyDescent="0.2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4"/>
      <c r="AM344" s="44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  <c r="BO344" s="44"/>
      <c r="BP344" s="44"/>
      <c r="BQ344" s="44"/>
      <c r="BR344" s="44"/>
      <c r="BS344" s="44"/>
      <c r="BT344" s="44"/>
      <c r="BU344" s="44"/>
      <c r="BV344" s="44"/>
      <c r="BW344" s="44"/>
      <c r="BX344" s="44"/>
      <c r="BY344" s="44"/>
      <c r="BZ344" s="44"/>
      <c r="CA344" s="44"/>
      <c r="CB344" s="44"/>
      <c r="CC344" s="44"/>
      <c r="CD344" s="44"/>
      <c r="CE344" s="44"/>
      <c r="CF344" s="44"/>
      <c r="CG344" s="44"/>
      <c r="CH344" s="44"/>
      <c r="CI344" s="44"/>
      <c r="CJ344" s="44"/>
      <c r="CK344" s="44"/>
      <c r="CL344" s="44"/>
      <c r="CM344" s="44"/>
      <c r="CN344" s="44"/>
      <c r="CO344" s="44"/>
      <c r="CP344" s="44"/>
      <c r="CQ344" s="44"/>
      <c r="CR344" s="44"/>
      <c r="CS344" s="44"/>
      <c r="CT344" s="44"/>
      <c r="CU344" s="44"/>
      <c r="CV344" s="44"/>
      <c r="CW344" s="44"/>
      <c r="CX344" s="44"/>
      <c r="CY344" s="44"/>
      <c r="CZ344" s="44"/>
      <c r="DA344" s="44"/>
      <c r="DB344" s="44"/>
      <c r="DC344" s="44"/>
      <c r="DD344" s="44"/>
      <c r="DE344" s="44"/>
      <c r="DF344" s="44"/>
      <c r="DG344" s="44"/>
      <c r="DH344" s="44"/>
      <c r="DI344" s="44"/>
      <c r="DJ344" s="44"/>
      <c r="DK344" s="44"/>
      <c r="DL344" s="44"/>
      <c r="DM344" s="44"/>
      <c r="DN344" s="44"/>
      <c r="DO344" s="44"/>
      <c r="DP344" s="44"/>
      <c r="DQ344" s="44"/>
      <c r="DR344" s="44"/>
      <c r="DS344" s="44"/>
      <c r="DT344" s="44"/>
      <c r="DU344" s="44"/>
      <c r="DV344" s="44"/>
      <c r="DW344" s="44"/>
      <c r="DX344" s="44"/>
      <c r="DY344" s="44"/>
      <c r="DZ344" s="44"/>
      <c r="EA344" s="44"/>
      <c r="EB344" s="44"/>
      <c r="EC344" s="44"/>
      <c r="ED344" s="44"/>
      <c r="EE344" s="44"/>
      <c r="EF344" s="44"/>
      <c r="EG344" s="44"/>
      <c r="EH344" s="44"/>
      <c r="EI344" s="44"/>
    </row>
    <row r="345" spans="1:139" x14ac:dyDescent="0.2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44"/>
      <c r="BS345" s="44"/>
      <c r="BT345" s="44"/>
      <c r="BU345" s="44"/>
      <c r="BV345" s="44"/>
      <c r="BW345" s="44"/>
      <c r="BX345" s="44"/>
      <c r="BY345" s="44"/>
      <c r="BZ345" s="44"/>
      <c r="CA345" s="44"/>
      <c r="CB345" s="44"/>
      <c r="CC345" s="44"/>
      <c r="CD345" s="44"/>
      <c r="CE345" s="44"/>
      <c r="CF345" s="44"/>
      <c r="CG345" s="44"/>
      <c r="CH345" s="44"/>
      <c r="CI345" s="44"/>
      <c r="CJ345" s="44"/>
      <c r="CK345" s="44"/>
      <c r="CL345" s="44"/>
      <c r="CM345" s="44"/>
      <c r="CN345" s="44"/>
      <c r="CO345" s="44"/>
      <c r="CP345" s="44"/>
      <c r="CQ345" s="44"/>
      <c r="CR345" s="44"/>
      <c r="CS345" s="44"/>
      <c r="CT345" s="44"/>
      <c r="CU345" s="44"/>
      <c r="CV345" s="44"/>
      <c r="CW345" s="44"/>
      <c r="CX345" s="44"/>
      <c r="CY345" s="44"/>
      <c r="CZ345" s="44"/>
      <c r="DA345" s="44"/>
      <c r="DB345" s="44"/>
      <c r="DC345" s="44"/>
      <c r="DD345" s="44"/>
      <c r="DE345" s="44"/>
      <c r="DF345" s="44"/>
      <c r="DG345" s="44"/>
      <c r="DH345" s="44"/>
      <c r="DI345" s="44"/>
      <c r="DJ345" s="44"/>
      <c r="DK345" s="44"/>
      <c r="DL345" s="44"/>
      <c r="DM345" s="44"/>
      <c r="DN345" s="44"/>
      <c r="DO345" s="44"/>
      <c r="DP345" s="44"/>
      <c r="DQ345" s="44"/>
      <c r="DR345" s="44"/>
      <c r="DS345" s="44"/>
      <c r="DT345" s="44"/>
      <c r="DU345" s="44"/>
      <c r="DV345" s="44"/>
      <c r="DW345" s="44"/>
      <c r="DX345" s="44"/>
      <c r="DY345" s="44"/>
      <c r="DZ345" s="44"/>
      <c r="EA345" s="44"/>
      <c r="EB345" s="44"/>
      <c r="EC345" s="44"/>
      <c r="ED345" s="44"/>
      <c r="EE345" s="44"/>
      <c r="EF345" s="44"/>
      <c r="EG345" s="44"/>
      <c r="EH345" s="44"/>
      <c r="EI345" s="44"/>
    </row>
    <row r="346" spans="1:139" x14ac:dyDescent="0.2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  <c r="BO346" s="44"/>
      <c r="BP346" s="44"/>
      <c r="BQ346" s="44"/>
      <c r="BR346" s="44"/>
      <c r="BS346" s="44"/>
      <c r="BT346" s="44"/>
      <c r="BU346" s="44"/>
      <c r="BV346" s="44"/>
      <c r="BW346" s="44"/>
      <c r="BX346" s="44"/>
      <c r="BY346" s="44"/>
      <c r="BZ346" s="44"/>
      <c r="CA346" s="44"/>
      <c r="CB346" s="44"/>
      <c r="CC346" s="44"/>
      <c r="CD346" s="44"/>
      <c r="CE346" s="44"/>
      <c r="CF346" s="44"/>
      <c r="CG346" s="44"/>
      <c r="CH346" s="44"/>
      <c r="CI346" s="44"/>
      <c r="CJ346" s="44"/>
      <c r="CK346" s="44"/>
      <c r="CL346" s="44"/>
      <c r="CM346" s="44"/>
      <c r="CN346" s="44"/>
      <c r="CO346" s="44"/>
      <c r="CP346" s="44"/>
      <c r="CQ346" s="44"/>
      <c r="CR346" s="44"/>
      <c r="CS346" s="44"/>
      <c r="CT346" s="44"/>
      <c r="CU346" s="44"/>
      <c r="CV346" s="44"/>
      <c r="CW346" s="44"/>
      <c r="CX346" s="44"/>
      <c r="CY346" s="44"/>
      <c r="CZ346" s="44"/>
      <c r="DA346" s="44"/>
      <c r="DB346" s="44"/>
      <c r="DC346" s="44"/>
      <c r="DD346" s="44"/>
      <c r="DE346" s="44"/>
      <c r="DF346" s="44"/>
      <c r="DG346" s="44"/>
      <c r="DH346" s="44"/>
      <c r="DI346" s="44"/>
      <c r="DJ346" s="44"/>
      <c r="DK346" s="44"/>
      <c r="DL346" s="44"/>
      <c r="DM346" s="44"/>
      <c r="DN346" s="44"/>
      <c r="DO346" s="44"/>
      <c r="DP346" s="44"/>
      <c r="DQ346" s="44"/>
      <c r="DR346" s="44"/>
      <c r="DS346" s="44"/>
      <c r="DT346" s="44"/>
      <c r="DU346" s="44"/>
      <c r="DV346" s="44"/>
      <c r="DW346" s="44"/>
      <c r="DX346" s="44"/>
      <c r="DY346" s="44"/>
      <c r="DZ346" s="44"/>
      <c r="EA346" s="44"/>
      <c r="EB346" s="44"/>
      <c r="EC346" s="44"/>
      <c r="ED346" s="44"/>
      <c r="EE346" s="44"/>
      <c r="EF346" s="44"/>
      <c r="EG346" s="44"/>
      <c r="EH346" s="44"/>
      <c r="EI346" s="44"/>
    </row>
    <row r="347" spans="1:139" x14ac:dyDescent="0.2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4"/>
      <c r="CC347" s="44"/>
      <c r="CD347" s="44"/>
      <c r="CE347" s="44"/>
      <c r="CF347" s="44"/>
      <c r="CG347" s="44"/>
      <c r="CH347" s="44"/>
      <c r="CI347" s="44"/>
      <c r="CJ347" s="44"/>
      <c r="CK347" s="44"/>
      <c r="CL347" s="44"/>
      <c r="CM347" s="44"/>
      <c r="CN347" s="44"/>
      <c r="CO347" s="44"/>
      <c r="CP347" s="44"/>
      <c r="CQ347" s="44"/>
      <c r="CR347" s="44"/>
      <c r="CS347" s="44"/>
      <c r="CT347" s="44"/>
      <c r="CU347" s="44"/>
      <c r="CV347" s="44"/>
      <c r="CW347" s="44"/>
      <c r="CX347" s="44"/>
      <c r="CY347" s="44"/>
      <c r="CZ347" s="44"/>
      <c r="DA347" s="44"/>
      <c r="DB347" s="44"/>
      <c r="DC347" s="44"/>
      <c r="DD347" s="44"/>
      <c r="DE347" s="44"/>
      <c r="DF347" s="44"/>
      <c r="DG347" s="44"/>
      <c r="DH347" s="44"/>
      <c r="DI347" s="44"/>
      <c r="DJ347" s="44"/>
      <c r="DK347" s="44"/>
      <c r="DL347" s="44"/>
      <c r="DM347" s="44"/>
      <c r="DN347" s="44"/>
      <c r="DO347" s="44"/>
      <c r="DP347" s="44"/>
      <c r="DQ347" s="44"/>
      <c r="DR347" s="44"/>
      <c r="DS347" s="44"/>
      <c r="DT347" s="44"/>
      <c r="DU347" s="44"/>
      <c r="DV347" s="44"/>
      <c r="DW347" s="44"/>
      <c r="DX347" s="44"/>
      <c r="DY347" s="44"/>
      <c r="DZ347" s="44"/>
      <c r="EA347" s="44"/>
      <c r="EB347" s="44"/>
      <c r="EC347" s="44"/>
      <c r="ED347" s="44"/>
      <c r="EE347" s="44"/>
      <c r="EF347" s="44"/>
      <c r="EG347" s="44"/>
      <c r="EH347" s="44"/>
      <c r="EI347" s="44"/>
    </row>
    <row r="348" spans="1:139" x14ac:dyDescent="0.2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44"/>
      <c r="BS348" s="44"/>
      <c r="BT348" s="44"/>
      <c r="BU348" s="44"/>
      <c r="BV348" s="44"/>
      <c r="BW348" s="44"/>
      <c r="BX348" s="44"/>
      <c r="BY348" s="44"/>
      <c r="BZ348" s="44"/>
      <c r="CA348" s="44"/>
      <c r="CB348" s="44"/>
      <c r="CC348" s="44"/>
      <c r="CD348" s="44"/>
      <c r="CE348" s="44"/>
      <c r="CF348" s="44"/>
      <c r="CG348" s="44"/>
      <c r="CH348" s="44"/>
      <c r="CI348" s="44"/>
      <c r="CJ348" s="44"/>
      <c r="CK348" s="44"/>
      <c r="CL348" s="44"/>
      <c r="CM348" s="44"/>
      <c r="CN348" s="44"/>
      <c r="CO348" s="44"/>
      <c r="CP348" s="44"/>
      <c r="CQ348" s="44"/>
      <c r="CR348" s="44"/>
      <c r="CS348" s="44"/>
      <c r="CT348" s="44"/>
      <c r="CU348" s="44"/>
      <c r="CV348" s="44"/>
      <c r="CW348" s="44"/>
      <c r="CX348" s="44"/>
      <c r="CY348" s="44"/>
      <c r="CZ348" s="44"/>
      <c r="DA348" s="44"/>
      <c r="DB348" s="44"/>
      <c r="DC348" s="44"/>
      <c r="DD348" s="44"/>
      <c r="DE348" s="44"/>
      <c r="DF348" s="44"/>
      <c r="DG348" s="44"/>
      <c r="DH348" s="44"/>
      <c r="DI348" s="44"/>
      <c r="DJ348" s="44"/>
      <c r="DK348" s="44"/>
      <c r="DL348" s="44"/>
      <c r="DM348" s="44"/>
      <c r="DN348" s="44"/>
      <c r="DO348" s="44"/>
      <c r="DP348" s="44"/>
      <c r="DQ348" s="44"/>
      <c r="DR348" s="44"/>
      <c r="DS348" s="44"/>
      <c r="DT348" s="44"/>
      <c r="DU348" s="44"/>
      <c r="DV348" s="44"/>
      <c r="DW348" s="44"/>
      <c r="DX348" s="44"/>
      <c r="DY348" s="44"/>
      <c r="DZ348" s="44"/>
      <c r="EA348" s="44"/>
      <c r="EB348" s="44"/>
      <c r="EC348" s="44"/>
      <c r="ED348" s="44"/>
      <c r="EE348" s="44"/>
      <c r="EF348" s="44"/>
      <c r="EG348" s="44"/>
      <c r="EH348" s="44"/>
      <c r="EI348" s="44"/>
    </row>
    <row r="349" spans="1:139" x14ac:dyDescent="0.2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4"/>
      <c r="DG349" s="44"/>
      <c r="DH349" s="44"/>
      <c r="DI349" s="44"/>
      <c r="DJ349" s="44"/>
      <c r="DK349" s="44"/>
      <c r="DL349" s="44"/>
      <c r="DM349" s="44"/>
      <c r="DN349" s="44"/>
      <c r="DO349" s="44"/>
      <c r="DP349" s="44"/>
      <c r="DQ349" s="44"/>
      <c r="DR349" s="44"/>
      <c r="DS349" s="44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4"/>
      <c r="EE349" s="44"/>
      <c r="EF349" s="44"/>
      <c r="EG349" s="44"/>
      <c r="EH349" s="44"/>
      <c r="EI349" s="44"/>
    </row>
    <row r="350" spans="1:139" x14ac:dyDescent="0.2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44"/>
      <c r="BS350" s="44"/>
      <c r="BT350" s="44"/>
      <c r="BU350" s="44"/>
      <c r="BV350" s="44"/>
      <c r="BW350" s="44"/>
      <c r="BX350" s="44"/>
      <c r="BY350" s="44"/>
      <c r="BZ350" s="44"/>
      <c r="CA350" s="44"/>
      <c r="CB350" s="44"/>
      <c r="CC350" s="44"/>
      <c r="CD350" s="44"/>
      <c r="CE350" s="44"/>
      <c r="CF350" s="44"/>
      <c r="CG350" s="44"/>
      <c r="CH350" s="44"/>
      <c r="CI350" s="44"/>
      <c r="CJ350" s="44"/>
      <c r="CK350" s="44"/>
      <c r="CL350" s="44"/>
      <c r="CM350" s="44"/>
      <c r="CN350" s="44"/>
      <c r="CO350" s="44"/>
      <c r="CP350" s="44"/>
      <c r="CQ350" s="44"/>
      <c r="CR350" s="44"/>
      <c r="CS350" s="44"/>
      <c r="CT350" s="44"/>
      <c r="CU350" s="44"/>
      <c r="CV350" s="44"/>
      <c r="CW350" s="44"/>
      <c r="CX350" s="44"/>
      <c r="CY350" s="44"/>
      <c r="CZ350" s="44"/>
      <c r="DA350" s="44"/>
      <c r="DB350" s="44"/>
      <c r="DC350" s="44"/>
      <c r="DD350" s="44"/>
      <c r="DE350" s="44"/>
      <c r="DF350" s="44"/>
      <c r="DG350" s="44"/>
      <c r="DH350" s="44"/>
      <c r="DI350" s="44"/>
      <c r="DJ350" s="44"/>
      <c r="DK350" s="44"/>
      <c r="DL350" s="44"/>
      <c r="DM350" s="44"/>
      <c r="DN350" s="44"/>
      <c r="DO350" s="44"/>
      <c r="DP350" s="44"/>
      <c r="DQ350" s="44"/>
      <c r="DR350" s="44"/>
      <c r="DS350" s="44"/>
      <c r="DT350" s="44"/>
      <c r="DU350" s="44"/>
      <c r="DV350" s="44"/>
      <c r="DW350" s="44"/>
      <c r="DX350" s="44"/>
      <c r="DY350" s="44"/>
      <c r="DZ350" s="44"/>
      <c r="EA350" s="44"/>
      <c r="EB350" s="44"/>
      <c r="EC350" s="44"/>
      <c r="ED350" s="44"/>
      <c r="EE350" s="44"/>
      <c r="EF350" s="44"/>
      <c r="EG350" s="44"/>
      <c r="EH350" s="44"/>
      <c r="EI350" s="44"/>
    </row>
    <row r="351" spans="1:139" x14ac:dyDescent="0.2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44"/>
      <c r="BS351" s="44"/>
      <c r="BT351" s="44"/>
      <c r="BU351" s="44"/>
      <c r="BV351" s="44"/>
      <c r="BW351" s="44"/>
      <c r="BX351" s="44"/>
      <c r="BY351" s="44"/>
      <c r="BZ351" s="44"/>
      <c r="CA351" s="44"/>
      <c r="CB351" s="44"/>
      <c r="CC351" s="44"/>
      <c r="CD351" s="44"/>
      <c r="CE351" s="44"/>
      <c r="CF351" s="44"/>
      <c r="CG351" s="44"/>
      <c r="CH351" s="44"/>
      <c r="CI351" s="44"/>
      <c r="CJ351" s="44"/>
      <c r="CK351" s="44"/>
      <c r="CL351" s="44"/>
      <c r="CM351" s="44"/>
      <c r="CN351" s="44"/>
      <c r="CO351" s="44"/>
      <c r="CP351" s="44"/>
      <c r="CQ351" s="44"/>
      <c r="CR351" s="44"/>
      <c r="CS351" s="44"/>
      <c r="CT351" s="44"/>
      <c r="CU351" s="44"/>
      <c r="CV351" s="44"/>
      <c r="CW351" s="44"/>
      <c r="CX351" s="44"/>
      <c r="CY351" s="44"/>
      <c r="CZ351" s="44"/>
      <c r="DA351" s="44"/>
      <c r="DB351" s="44"/>
      <c r="DC351" s="44"/>
      <c r="DD351" s="44"/>
      <c r="DE351" s="44"/>
      <c r="DF351" s="44"/>
      <c r="DG351" s="44"/>
      <c r="DH351" s="44"/>
      <c r="DI351" s="44"/>
      <c r="DJ351" s="44"/>
      <c r="DK351" s="44"/>
      <c r="DL351" s="44"/>
      <c r="DM351" s="44"/>
      <c r="DN351" s="44"/>
      <c r="DO351" s="44"/>
      <c r="DP351" s="44"/>
      <c r="DQ351" s="44"/>
      <c r="DR351" s="44"/>
      <c r="DS351" s="44"/>
      <c r="DT351" s="44"/>
      <c r="DU351" s="44"/>
      <c r="DV351" s="44"/>
      <c r="DW351" s="44"/>
      <c r="DX351" s="44"/>
      <c r="DY351" s="44"/>
      <c r="DZ351" s="44"/>
      <c r="EA351" s="44"/>
      <c r="EB351" s="44"/>
      <c r="EC351" s="44"/>
      <c r="ED351" s="44"/>
      <c r="EE351" s="44"/>
      <c r="EF351" s="44"/>
      <c r="EG351" s="44"/>
      <c r="EH351" s="44"/>
      <c r="EI351" s="44"/>
    </row>
    <row r="352" spans="1:139" x14ac:dyDescent="0.2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  <c r="BO352" s="44"/>
      <c r="BP352" s="44"/>
      <c r="BQ352" s="44"/>
      <c r="BR352" s="44"/>
      <c r="BS352" s="44"/>
      <c r="BT352" s="44"/>
      <c r="BU352" s="44"/>
      <c r="BV352" s="44"/>
      <c r="BW352" s="44"/>
      <c r="BX352" s="44"/>
      <c r="BY352" s="44"/>
      <c r="BZ352" s="44"/>
      <c r="CA352" s="44"/>
      <c r="CB352" s="44"/>
      <c r="CC352" s="44"/>
      <c r="CD352" s="44"/>
      <c r="CE352" s="44"/>
      <c r="CF352" s="44"/>
      <c r="CG352" s="44"/>
      <c r="CH352" s="44"/>
      <c r="CI352" s="44"/>
      <c r="CJ352" s="44"/>
      <c r="CK352" s="44"/>
      <c r="CL352" s="44"/>
      <c r="CM352" s="44"/>
      <c r="CN352" s="44"/>
      <c r="CO352" s="44"/>
      <c r="CP352" s="44"/>
      <c r="CQ352" s="44"/>
      <c r="CR352" s="44"/>
      <c r="CS352" s="44"/>
      <c r="CT352" s="44"/>
      <c r="CU352" s="44"/>
      <c r="CV352" s="44"/>
      <c r="CW352" s="44"/>
      <c r="CX352" s="44"/>
      <c r="CY352" s="44"/>
      <c r="CZ352" s="44"/>
      <c r="DA352" s="44"/>
      <c r="DB352" s="44"/>
      <c r="DC352" s="44"/>
      <c r="DD352" s="44"/>
      <c r="DE352" s="44"/>
      <c r="DF352" s="44"/>
      <c r="DG352" s="44"/>
      <c r="DH352" s="44"/>
      <c r="DI352" s="44"/>
      <c r="DJ352" s="44"/>
      <c r="DK352" s="44"/>
      <c r="DL352" s="44"/>
      <c r="DM352" s="44"/>
      <c r="DN352" s="44"/>
      <c r="DO352" s="44"/>
      <c r="DP352" s="44"/>
      <c r="DQ352" s="44"/>
      <c r="DR352" s="44"/>
      <c r="DS352" s="44"/>
      <c r="DT352" s="44"/>
      <c r="DU352" s="44"/>
      <c r="DV352" s="44"/>
      <c r="DW352" s="44"/>
      <c r="DX352" s="44"/>
      <c r="DY352" s="44"/>
      <c r="DZ352" s="44"/>
      <c r="EA352" s="44"/>
      <c r="EB352" s="44"/>
      <c r="EC352" s="44"/>
      <c r="ED352" s="44"/>
      <c r="EE352" s="44"/>
      <c r="EF352" s="44"/>
      <c r="EG352" s="44"/>
      <c r="EH352" s="44"/>
      <c r="EI352" s="44"/>
    </row>
    <row r="353" spans="1:139" x14ac:dyDescent="0.2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4"/>
      <c r="AM353" s="44"/>
      <c r="AN353" s="44"/>
      <c r="AO353" s="44"/>
      <c r="AP353" s="44"/>
      <c r="AQ353" s="44"/>
      <c r="AR353" s="44"/>
      <c r="AS353" s="44"/>
      <c r="AT353" s="44"/>
      <c r="AU353" s="44"/>
      <c r="AV353" s="44"/>
      <c r="AW353" s="44"/>
      <c r="AX353" s="44"/>
      <c r="AY353" s="44"/>
      <c r="AZ353" s="44"/>
      <c r="BA353" s="44"/>
      <c r="BB353" s="44"/>
      <c r="BC353" s="44"/>
      <c r="BD353" s="44"/>
      <c r="BE353" s="44"/>
      <c r="BF353" s="44"/>
      <c r="BG353" s="44"/>
      <c r="BH353" s="44"/>
      <c r="BI353" s="44"/>
      <c r="BJ353" s="44"/>
      <c r="BK353" s="44"/>
      <c r="BL353" s="44"/>
      <c r="BM353" s="44"/>
      <c r="BN353" s="44"/>
      <c r="BO353" s="44"/>
      <c r="BP353" s="44"/>
      <c r="BQ353" s="44"/>
      <c r="BR353" s="44"/>
      <c r="BS353" s="44"/>
      <c r="BT353" s="44"/>
      <c r="BU353" s="44"/>
      <c r="BV353" s="44"/>
      <c r="BW353" s="44"/>
      <c r="BX353" s="44"/>
      <c r="BY353" s="44"/>
      <c r="BZ353" s="44"/>
      <c r="CA353" s="44"/>
      <c r="CB353" s="44"/>
      <c r="CC353" s="44"/>
      <c r="CD353" s="44"/>
      <c r="CE353" s="44"/>
      <c r="CF353" s="44"/>
      <c r="CG353" s="44"/>
      <c r="CH353" s="44"/>
      <c r="CI353" s="44"/>
      <c r="CJ353" s="44"/>
      <c r="CK353" s="44"/>
      <c r="CL353" s="44"/>
      <c r="CM353" s="44"/>
      <c r="CN353" s="44"/>
      <c r="CO353" s="44"/>
      <c r="CP353" s="44"/>
      <c r="CQ353" s="44"/>
      <c r="CR353" s="44"/>
      <c r="CS353" s="44"/>
      <c r="CT353" s="44"/>
      <c r="CU353" s="44"/>
      <c r="CV353" s="44"/>
      <c r="CW353" s="44"/>
      <c r="CX353" s="44"/>
      <c r="CY353" s="44"/>
      <c r="CZ353" s="44"/>
      <c r="DA353" s="44"/>
      <c r="DB353" s="44"/>
      <c r="DC353" s="44"/>
      <c r="DD353" s="44"/>
      <c r="DE353" s="44"/>
      <c r="DF353" s="44"/>
      <c r="DG353" s="44"/>
      <c r="DH353" s="44"/>
      <c r="DI353" s="44"/>
      <c r="DJ353" s="44"/>
      <c r="DK353" s="44"/>
      <c r="DL353" s="44"/>
      <c r="DM353" s="44"/>
      <c r="DN353" s="44"/>
      <c r="DO353" s="44"/>
      <c r="DP353" s="44"/>
      <c r="DQ353" s="44"/>
      <c r="DR353" s="44"/>
      <c r="DS353" s="44"/>
      <c r="DT353" s="44"/>
      <c r="DU353" s="44"/>
      <c r="DV353" s="44"/>
      <c r="DW353" s="44"/>
      <c r="DX353" s="44"/>
      <c r="DY353" s="44"/>
      <c r="DZ353" s="44"/>
      <c r="EA353" s="44"/>
      <c r="EB353" s="44"/>
      <c r="EC353" s="44"/>
      <c r="ED353" s="44"/>
      <c r="EE353" s="44"/>
      <c r="EF353" s="44"/>
      <c r="EG353" s="44"/>
      <c r="EH353" s="44"/>
      <c r="EI353" s="44"/>
    </row>
    <row r="354" spans="1:139" x14ac:dyDescent="0.2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  <c r="BA354" s="44"/>
      <c r="BB354" s="44"/>
      <c r="BC354" s="44"/>
      <c r="BD354" s="44"/>
      <c r="BE354" s="44"/>
      <c r="BF354" s="44"/>
      <c r="BG354" s="44"/>
      <c r="BH354" s="44"/>
      <c r="BI354" s="44"/>
      <c r="BJ354" s="44"/>
      <c r="BK354" s="44"/>
      <c r="BL354" s="44"/>
      <c r="BM354" s="44"/>
      <c r="BN354" s="44"/>
      <c r="BO354" s="44"/>
      <c r="BP354" s="44"/>
      <c r="BQ354" s="44"/>
      <c r="BR354" s="44"/>
      <c r="BS354" s="44"/>
      <c r="BT354" s="44"/>
      <c r="BU354" s="44"/>
      <c r="BV354" s="44"/>
      <c r="BW354" s="44"/>
      <c r="BX354" s="44"/>
      <c r="BY354" s="44"/>
      <c r="BZ354" s="44"/>
      <c r="CA354" s="44"/>
      <c r="CB354" s="44"/>
      <c r="CC354" s="44"/>
      <c r="CD354" s="44"/>
      <c r="CE354" s="44"/>
      <c r="CF354" s="44"/>
      <c r="CG354" s="44"/>
      <c r="CH354" s="44"/>
      <c r="CI354" s="44"/>
      <c r="CJ354" s="44"/>
      <c r="CK354" s="44"/>
      <c r="CL354" s="44"/>
      <c r="CM354" s="44"/>
      <c r="CN354" s="44"/>
      <c r="CO354" s="44"/>
      <c r="CP354" s="44"/>
      <c r="CQ354" s="44"/>
      <c r="CR354" s="44"/>
      <c r="CS354" s="44"/>
      <c r="CT354" s="44"/>
      <c r="CU354" s="44"/>
      <c r="CV354" s="44"/>
      <c r="CW354" s="44"/>
      <c r="CX354" s="44"/>
      <c r="CY354" s="44"/>
      <c r="CZ354" s="44"/>
      <c r="DA354" s="44"/>
      <c r="DB354" s="44"/>
      <c r="DC354" s="44"/>
      <c r="DD354" s="44"/>
      <c r="DE354" s="44"/>
      <c r="DF354" s="44"/>
      <c r="DG354" s="44"/>
      <c r="DH354" s="44"/>
      <c r="DI354" s="44"/>
      <c r="DJ354" s="44"/>
      <c r="DK354" s="44"/>
      <c r="DL354" s="44"/>
      <c r="DM354" s="44"/>
      <c r="DN354" s="44"/>
      <c r="DO354" s="44"/>
      <c r="DP354" s="44"/>
      <c r="DQ354" s="44"/>
      <c r="DR354" s="44"/>
      <c r="DS354" s="44"/>
      <c r="DT354" s="44"/>
      <c r="DU354" s="44"/>
      <c r="DV354" s="44"/>
      <c r="DW354" s="44"/>
      <c r="DX354" s="44"/>
      <c r="DY354" s="44"/>
      <c r="DZ354" s="44"/>
      <c r="EA354" s="44"/>
      <c r="EB354" s="44"/>
      <c r="EC354" s="44"/>
      <c r="ED354" s="44"/>
      <c r="EE354" s="44"/>
      <c r="EF354" s="44"/>
      <c r="EG354" s="44"/>
      <c r="EH354" s="44"/>
      <c r="EI354" s="44"/>
    </row>
    <row r="355" spans="1:139" x14ac:dyDescent="0.2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4"/>
      <c r="AM355" s="44"/>
      <c r="AN355" s="44"/>
      <c r="AO355" s="44"/>
      <c r="AP355" s="44"/>
      <c r="AQ355" s="44"/>
      <c r="AR355" s="44"/>
      <c r="AS355" s="44"/>
      <c r="AT355" s="44"/>
      <c r="AU355" s="44"/>
      <c r="AV355" s="44"/>
      <c r="AW355" s="44"/>
      <c r="AX355" s="44"/>
      <c r="AY355" s="44"/>
      <c r="AZ355" s="44"/>
      <c r="BA355" s="44"/>
      <c r="BB355" s="44"/>
      <c r="BC355" s="44"/>
      <c r="BD355" s="44"/>
      <c r="BE355" s="44"/>
      <c r="BF355" s="44"/>
      <c r="BG355" s="44"/>
      <c r="BH355" s="44"/>
      <c r="BI355" s="44"/>
      <c r="BJ355" s="44"/>
      <c r="BK355" s="44"/>
      <c r="BL355" s="44"/>
      <c r="BM355" s="44"/>
      <c r="BN355" s="44"/>
      <c r="BO355" s="44"/>
      <c r="BP355" s="44"/>
      <c r="BQ355" s="44"/>
      <c r="BR355" s="44"/>
      <c r="BS355" s="44"/>
      <c r="BT355" s="44"/>
      <c r="BU355" s="44"/>
      <c r="BV355" s="44"/>
      <c r="BW355" s="44"/>
      <c r="BX355" s="44"/>
      <c r="BY355" s="44"/>
      <c r="BZ355" s="44"/>
      <c r="CA355" s="44"/>
      <c r="CB355" s="44"/>
      <c r="CC355" s="44"/>
      <c r="CD355" s="44"/>
      <c r="CE355" s="44"/>
      <c r="CF355" s="44"/>
      <c r="CG355" s="44"/>
      <c r="CH355" s="44"/>
      <c r="CI355" s="44"/>
      <c r="CJ355" s="44"/>
      <c r="CK355" s="44"/>
      <c r="CL355" s="44"/>
      <c r="CM355" s="44"/>
      <c r="CN355" s="44"/>
      <c r="CO355" s="44"/>
      <c r="CP355" s="44"/>
      <c r="CQ355" s="44"/>
      <c r="CR355" s="44"/>
      <c r="CS355" s="44"/>
      <c r="CT355" s="44"/>
      <c r="CU355" s="44"/>
      <c r="CV355" s="44"/>
      <c r="CW355" s="44"/>
      <c r="CX355" s="44"/>
      <c r="CY355" s="44"/>
      <c r="CZ355" s="44"/>
      <c r="DA355" s="44"/>
      <c r="DB355" s="44"/>
      <c r="DC355" s="44"/>
      <c r="DD355" s="44"/>
      <c r="DE355" s="44"/>
      <c r="DF355" s="44"/>
      <c r="DG355" s="44"/>
      <c r="DH355" s="44"/>
      <c r="DI355" s="44"/>
      <c r="DJ355" s="44"/>
      <c r="DK355" s="44"/>
      <c r="DL355" s="44"/>
      <c r="DM355" s="44"/>
      <c r="DN355" s="44"/>
      <c r="DO355" s="44"/>
      <c r="DP355" s="44"/>
      <c r="DQ355" s="44"/>
      <c r="DR355" s="44"/>
      <c r="DS355" s="44"/>
      <c r="DT355" s="44"/>
      <c r="DU355" s="44"/>
      <c r="DV355" s="44"/>
      <c r="DW355" s="44"/>
      <c r="DX355" s="44"/>
      <c r="DY355" s="44"/>
      <c r="DZ355" s="44"/>
      <c r="EA355" s="44"/>
      <c r="EB355" s="44"/>
      <c r="EC355" s="44"/>
      <c r="ED355" s="44"/>
      <c r="EE355" s="44"/>
      <c r="EF355" s="44"/>
      <c r="EG355" s="44"/>
      <c r="EH355" s="44"/>
      <c r="EI355" s="44"/>
    </row>
    <row r="356" spans="1:139" x14ac:dyDescent="0.2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  <c r="BA356" s="44"/>
      <c r="BB356" s="44"/>
      <c r="BC356" s="44"/>
      <c r="BD356" s="44"/>
      <c r="BE356" s="44"/>
      <c r="BF356" s="44"/>
      <c r="BG356" s="44"/>
      <c r="BH356" s="44"/>
      <c r="BI356" s="44"/>
      <c r="BJ356" s="44"/>
      <c r="BK356" s="44"/>
      <c r="BL356" s="44"/>
      <c r="BM356" s="44"/>
      <c r="BN356" s="44"/>
      <c r="BO356" s="44"/>
      <c r="BP356" s="44"/>
      <c r="BQ356" s="44"/>
      <c r="BR356" s="44"/>
      <c r="BS356" s="44"/>
      <c r="BT356" s="44"/>
      <c r="BU356" s="44"/>
      <c r="BV356" s="44"/>
      <c r="BW356" s="44"/>
      <c r="BX356" s="44"/>
      <c r="BY356" s="44"/>
      <c r="BZ356" s="44"/>
      <c r="CA356" s="44"/>
      <c r="CB356" s="44"/>
      <c r="CC356" s="44"/>
      <c r="CD356" s="44"/>
      <c r="CE356" s="44"/>
      <c r="CF356" s="44"/>
      <c r="CG356" s="44"/>
      <c r="CH356" s="44"/>
      <c r="CI356" s="44"/>
      <c r="CJ356" s="44"/>
      <c r="CK356" s="44"/>
      <c r="CL356" s="44"/>
      <c r="CM356" s="44"/>
      <c r="CN356" s="44"/>
      <c r="CO356" s="44"/>
      <c r="CP356" s="44"/>
      <c r="CQ356" s="44"/>
      <c r="CR356" s="44"/>
      <c r="CS356" s="44"/>
      <c r="CT356" s="44"/>
      <c r="CU356" s="44"/>
      <c r="CV356" s="44"/>
      <c r="CW356" s="44"/>
      <c r="CX356" s="44"/>
      <c r="CY356" s="44"/>
      <c r="CZ356" s="44"/>
      <c r="DA356" s="44"/>
      <c r="DB356" s="44"/>
      <c r="DC356" s="44"/>
      <c r="DD356" s="44"/>
      <c r="DE356" s="44"/>
      <c r="DF356" s="44"/>
      <c r="DG356" s="44"/>
      <c r="DH356" s="44"/>
      <c r="DI356" s="44"/>
      <c r="DJ356" s="44"/>
      <c r="DK356" s="44"/>
      <c r="DL356" s="44"/>
      <c r="DM356" s="44"/>
      <c r="DN356" s="44"/>
      <c r="DO356" s="44"/>
      <c r="DP356" s="44"/>
      <c r="DQ356" s="44"/>
      <c r="DR356" s="44"/>
      <c r="DS356" s="44"/>
      <c r="DT356" s="44"/>
      <c r="DU356" s="44"/>
      <c r="DV356" s="44"/>
      <c r="DW356" s="44"/>
      <c r="DX356" s="44"/>
      <c r="DY356" s="44"/>
      <c r="DZ356" s="44"/>
      <c r="EA356" s="44"/>
      <c r="EB356" s="44"/>
      <c r="EC356" s="44"/>
      <c r="ED356" s="44"/>
      <c r="EE356" s="44"/>
      <c r="EF356" s="44"/>
      <c r="EG356" s="44"/>
      <c r="EH356" s="44"/>
      <c r="EI356" s="44"/>
    </row>
    <row r="357" spans="1:139" x14ac:dyDescent="0.2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4"/>
      <c r="DG357" s="44"/>
      <c r="DH357" s="44"/>
      <c r="DI357" s="44"/>
      <c r="DJ357" s="44"/>
      <c r="DK357" s="44"/>
      <c r="DL357" s="44"/>
      <c r="DM357" s="44"/>
      <c r="DN357" s="44"/>
      <c r="DO357" s="44"/>
      <c r="DP357" s="44"/>
      <c r="DQ357" s="44"/>
      <c r="DR357" s="44"/>
      <c r="DS357" s="44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4"/>
      <c r="EE357" s="44"/>
      <c r="EF357" s="44"/>
      <c r="EG357" s="44"/>
      <c r="EH357" s="44"/>
      <c r="EI357" s="44"/>
    </row>
    <row r="358" spans="1:139" x14ac:dyDescent="0.2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  <c r="EH358" s="44"/>
      <c r="EI358" s="44"/>
    </row>
    <row r="359" spans="1:139" x14ac:dyDescent="0.2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4"/>
      <c r="DG359" s="44"/>
      <c r="DH359" s="44"/>
      <c r="DI359" s="44"/>
      <c r="DJ359" s="44"/>
      <c r="DK359" s="44"/>
      <c r="DL359" s="44"/>
      <c r="DM359" s="44"/>
      <c r="DN359" s="44"/>
      <c r="DO359" s="44"/>
      <c r="DP359" s="44"/>
      <c r="DQ359" s="44"/>
      <c r="DR359" s="44"/>
      <c r="DS359" s="44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4"/>
      <c r="EE359" s="44"/>
      <c r="EF359" s="44"/>
      <c r="EG359" s="44"/>
      <c r="EH359" s="44"/>
      <c r="EI359" s="44"/>
    </row>
    <row r="360" spans="1:139" x14ac:dyDescent="0.2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</row>
    <row r="361" spans="1:139" x14ac:dyDescent="0.2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</row>
    <row r="362" spans="1:139" x14ac:dyDescent="0.2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</row>
    <row r="363" spans="1:139" x14ac:dyDescent="0.2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</row>
    <row r="364" spans="1:139" x14ac:dyDescent="0.2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4"/>
      <c r="CC364" s="44"/>
      <c r="CD364" s="44"/>
      <c r="CE364" s="44"/>
      <c r="CF364" s="44"/>
      <c r="CG364" s="44"/>
      <c r="CH364" s="44"/>
      <c r="CI364" s="44"/>
      <c r="CJ364" s="44"/>
      <c r="CK364" s="44"/>
      <c r="CL364" s="44"/>
      <c r="CM364" s="44"/>
      <c r="CN364" s="44"/>
      <c r="CO364" s="44"/>
      <c r="CP364" s="44"/>
      <c r="CQ364" s="44"/>
      <c r="CR364" s="44"/>
      <c r="CS364" s="44"/>
      <c r="CT364" s="44"/>
      <c r="CU364" s="44"/>
      <c r="CV364" s="44"/>
      <c r="CW364" s="44"/>
      <c r="CX364" s="44"/>
      <c r="CY364" s="44"/>
      <c r="CZ364" s="44"/>
      <c r="DA364" s="44"/>
      <c r="DB364" s="44"/>
      <c r="DC364" s="44"/>
      <c r="DD364" s="44"/>
      <c r="DE364" s="44"/>
      <c r="DF364" s="44"/>
      <c r="DG364" s="44"/>
      <c r="DH364" s="44"/>
      <c r="DI364" s="44"/>
      <c r="DJ364" s="44"/>
      <c r="DK364" s="44"/>
      <c r="DL364" s="44"/>
      <c r="DM364" s="44"/>
      <c r="DN364" s="44"/>
      <c r="DO364" s="44"/>
      <c r="DP364" s="44"/>
      <c r="DQ364" s="44"/>
      <c r="DR364" s="44"/>
      <c r="DS364" s="44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4"/>
      <c r="EE364" s="44"/>
      <c r="EF364" s="44"/>
      <c r="EG364" s="44"/>
      <c r="EH364" s="44"/>
      <c r="EI364" s="44"/>
    </row>
    <row r="365" spans="1:139" x14ac:dyDescent="0.2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  <c r="BO365" s="44"/>
      <c r="BP365" s="44"/>
      <c r="BQ365" s="44"/>
      <c r="BR365" s="44"/>
      <c r="BS365" s="44"/>
      <c r="BT365" s="44"/>
      <c r="BU365" s="44"/>
      <c r="BV365" s="44"/>
      <c r="BW365" s="44"/>
      <c r="BX365" s="44"/>
      <c r="BY365" s="44"/>
      <c r="BZ365" s="44"/>
      <c r="CA365" s="44"/>
      <c r="CB365" s="44"/>
      <c r="CC365" s="44"/>
      <c r="CD365" s="44"/>
      <c r="CE365" s="44"/>
      <c r="CF365" s="44"/>
      <c r="CG365" s="44"/>
      <c r="CH365" s="44"/>
      <c r="CI365" s="44"/>
      <c r="CJ365" s="44"/>
      <c r="CK365" s="44"/>
      <c r="CL365" s="44"/>
      <c r="CM365" s="44"/>
      <c r="CN365" s="44"/>
      <c r="CO365" s="44"/>
      <c r="CP365" s="44"/>
      <c r="CQ365" s="44"/>
      <c r="CR365" s="44"/>
      <c r="CS365" s="44"/>
      <c r="CT365" s="44"/>
      <c r="CU365" s="44"/>
      <c r="CV365" s="44"/>
      <c r="CW365" s="44"/>
      <c r="CX365" s="44"/>
      <c r="CY365" s="44"/>
      <c r="CZ365" s="44"/>
      <c r="DA365" s="44"/>
      <c r="DB365" s="44"/>
      <c r="DC365" s="44"/>
      <c r="DD365" s="44"/>
      <c r="DE365" s="44"/>
      <c r="DF365" s="44"/>
      <c r="DG365" s="44"/>
      <c r="DH365" s="44"/>
      <c r="DI365" s="44"/>
      <c r="DJ365" s="44"/>
      <c r="DK365" s="44"/>
      <c r="DL365" s="44"/>
      <c r="DM365" s="44"/>
      <c r="DN365" s="44"/>
      <c r="DO365" s="44"/>
      <c r="DP365" s="44"/>
      <c r="DQ365" s="44"/>
      <c r="DR365" s="44"/>
      <c r="DS365" s="44"/>
      <c r="DT365" s="44"/>
      <c r="DU365" s="44"/>
      <c r="DV365" s="44"/>
      <c r="DW365" s="44"/>
      <c r="DX365" s="44"/>
      <c r="DY365" s="44"/>
      <c r="DZ365" s="44"/>
      <c r="EA365" s="44"/>
      <c r="EB365" s="44"/>
      <c r="EC365" s="44"/>
      <c r="ED365" s="44"/>
      <c r="EE365" s="44"/>
      <c r="EF365" s="44"/>
      <c r="EG365" s="44"/>
      <c r="EH365" s="44"/>
      <c r="EI365" s="44"/>
    </row>
    <row r="366" spans="1:139" x14ac:dyDescent="0.2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  <c r="BO366" s="44"/>
      <c r="BP366" s="44"/>
      <c r="BQ366" s="44"/>
      <c r="BR366" s="44"/>
      <c r="BS366" s="44"/>
      <c r="BT366" s="44"/>
      <c r="BU366" s="44"/>
      <c r="BV366" s="44"/>
      <c r="BW366" s="44"/>
      <c r="BX366" s="44"/>
      <c r="BY366" s="44"/>
      <c r="BZ366" s="44"/>
      <c r="CA366" s="44"/>
      <c r="CB366" s="44"/>
      <c r="CC366" s="44"/>
      <c r="CD366" s="44"/>
      <c r="CE366" s="44"/>
      <c r="CF366" s="44"/>
      <c r="CG366" s="44"/>
      <c r="CH366" s="44"/>
      <c r="CI366" s="44"/>
      <c r="CJ366" s="44"/>
      <c r="CK366" s="44"/>
      <c r="CL366" s="44"/>
      <c r="CM366" s="44"/>
      <c r="CN366" s="44"/>
      <c r="CO366" s="44"/>
      <c r="CP366" s="44"/>
      <c r="CQ366" s="44"/>
      <c r="CR366" s="44"/>
      <c r="CS366" s="44"/>
      <c r="CT366" s="44"/>
      <c r="CU366" s="44"/>
      <c r="CV366" s="44"/>
      <c r="CW366" s="44"/>
      <c r="CX366" s="44"/>
      <c r="CY366" s="44"/>
      <c r="CZ366" s="44"/>
      <c r="DA366" s="44"/>
      <c r="DB366" s="44"/>
      <c r="DC366" s="44"/>
      <c r="DD366" s="44"/>
      <c r="DE366" s="44"/>
      <c r="DF366" s="44"/>
      <c r="DG366" s="44"/>
      <c r="DH366" s="44"/>
      <c r="DI366" s="44"/>
      <c r="DJ366" s="44"/>
      <c r="DK366" s="44"/>
      <c r="DL366" s="44"/>
      <c r="DM366" s="44"/>
      <c r="DN366" s="44"/>
      <c r="DO366" s="44"/>
      <c r="DP366" s="44"/>
      <c r="DQ366" s="44"/>
      <c r="DR366" s="44"/>
      <c r="DS366" s="44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4"/>
      <c r="EE366" s="44"/>
      <c r="EF366" s="44"/>
      <c r="EG366" s="44"/>
      <c r="EH366" s="44"/>
      <c r="EI366" s="44"/>
    </row>
    <row r="367" spans="1:139" x14ac:dyDescent="0.2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</row>
    <row r="368" spans="1:139" x14ac:dyDescent="0.2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  <c r="BO368" s="44"/>
      <c r="BP368" s="44"/>
      <c r="BQ368" s="44"/>
      <c r="BR368" s="44"/>
      <c r="BS368" s="44"/>
      <c r="BT368" s="44"/>
      <c r="BU368" s="44"/>
      <c r="BV368" s="44"/>
      <c r="BW368" s="44"/>
      <c r="BX368" s="44"/>
      <c r="BY368" s="44"/>
      <c r="BZ368" s="44"/>
      <c r="CA368" s="44"/>
      <c r="CB368" s="44"/>
      <c r="CC368" s="44"/>
      <c r="CD368" s="44"/>
      <c r="CE368" s="44"/>
      <c r="CF368" s="44"/>
      <c r="CG368" s="44"/>
      <c r="CH368" s="44"/>
      <c r="CI368" s="44"/>
      <c r="CJ368" s="44"/>
      <c r="CK368" s="44"/>
      <c r="CL368" s="44"/>
      <c r="CM368" s="44"/>
      <c r="CN368" s="44"/>
      <c r="CO368" s="44"/>
      <c r="CP368" s="44"/>
      <c r="CQ368" s="44"/>
      <c r="CR368" s="44"/>
      <c r="CS368" s="44"/>
      <c r="CT368" s="44"/>
      <c r="CU368" s="44"/>
      <c r="CV368" s="44"/>
      <c r="CW368" s="44"/>
      <c r="CX368" s="44"/>
      <c r="CY368" s="44"/>
      <c r="CZ368" s="44"/>
      <c r="DA368" s="44"/>
      <c r="DB368" s="44"/>
      <c r="DC368" s="44"/>
      <c r="DD368" s="44"/>
      <c r="DE368" s="44"/>
      <c r="DF368" s="44"/>
      <c r="DG368" s="44"/>
      <c r="DH368" s="44"/>
      <c r="DI368" s="44"/>
      <c r="DJ368" s="44"/>
      <c r="DK368" s="44"/>
      <c r="DL368" s="44"/>
      <c r="DM368" s="44"/>
      <c r="DN368" s="44"/>
      <c r="DO368" s="44"/>
      <c r="DP368" s="44"/>
      <c r="DQ368" s="44"/>
      <c r="DR368" s="44"/>
      <c r="DS368" s="44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4"/>
      <c r="EE368" s="44"/>
      <c r="EF368" s="44"/>
      <c r="EG368" s="44"/>
      <c r="EH368" s="44"/>
      <c r="EI368" s="44"/>
    </row>
    <row r="369" spans="1:139" x14ac:dyDescent="0.2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  <c r="BO369" s="44"/>
      <c r="BP369" s="44"/>
      <c r="BQ369" s="44"/>
      <c r="BR369" s="44"/>
      <c r="BS369" s="44"/>
      <c r="BT369" s="44"/>
      <c r="BU369" s="44"/>
      <c r="BV369" s="44"/>
      <c r="BW369" s="44"/>
      <c r="BX369" s="44"/>
      <c r="BY369" s="44"/>
      <c r="BZ369" s="44"/>
      <c r="CA369" s="44"/>
      <c r="CB369" s="44"/>
      <c r="CC369" s="44"/>
      <c r="CD369" s="44"/>
      <c r="CE369" s="44"/>
      <c r="CF369" s="44"/>
      <c r="CG369" s="44"/>
      <c r="CH369" s="44"/>
      <c r="CI369" s="44"/>
      <c r="CJ369" s="44"/>
      <c r="CK369" s="44"/>
      <c r="CL369" s="44"/>
      <c r="CM369" s="44"/>
      <c r="CN369" s="44"/>
      <c r="CO369" s="44"/>
      <c r="CP369" s="44"/>
      <c r="CQ369" s="44"/>
      <c r="CR369" s="44"/>
      <c r="CS369" s="44"/>
      <c r="CT369" s="44"/>
      <c r="CU369" s="44"/>
      <c r="CV369" s="44"/>
      <c r="CW369" s="44"/>
      <c r="CX369" s="44"/>
      <c r="CY369" s="44"/>
      <c r="CZ369" s="44"/>
      <c r="DA369" s="44"/>
      <c r="DB369" s="44"/>
      <c r="DC369" s="44"/>
      <c r="DD369" s="44"/>
      <c r="DE369" s="44"/>
      <c r="DF369" s="44"/>
      <c r="DG369" s="44"/>
      <c r="DH369" s="44"/>
      <c r="DI369" s="44"/>
      <c r="DJ369" s="44"/>
      <c r="DK369" s="44"/>
      <c r="DL369" s="44"/>
      <c r="DM369" s="44"/>
      <c r="DN369" s="44"/>
      <c r="DO369" s="44"/>
      <c r="DP369" s="44"/>
      <c r="DQ369" s="44"/>
      <c r="DR369" s="44"/>
      <c r="DS369" s="44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4"/>
      <c r="EE369" s="44"/>
      <c r="EF369" s="44"/>
      <c r="EG369" s="44"/>
      <c r="EH369" s="44"/>
      <c r="EI369" s="44"/>
    </row>
    <row r="370" spans="1:139" x14ac:dyDescent="0.2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</row>
    <row r="371" spans="1:139" x14ac:dyDescent="0.2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</row>
    <row r="372" spans="1:139" x14ac:dyDescent="0.2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</row>
    <row r="373" spans="1:139" x14ac:dyDescent="0.2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</row>
    <row r="374" spans="1:139" x14ac:dyDescent="0.2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</row>
    <row r="375" spans="1:139" x14ac:dyDescent="0.2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</row>
    <row r="376" spans="1:139" x14ac:dyDescent="0.2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</row>
    <row r="377" spans="1:139" x14ac:dyDescent="0.2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</row>
    <row r="378" spans="1:139" x14ac:dyDescent="0.2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</row>
    <row r="379" spans="1:139" x14ac:dyDescent="0.2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</row>
    <row r="380" spans="1:139" x14ac:dyDescent="0.2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</row>
    <row r="381" spans="1:139" x14ac:dyDescent="0.2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</row>
    <row r="382" spans="1:139" x14ac:dyDescent="0.2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</row>
    <row r="383" spans="1:139" x14ac:dyDescent="0.2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</row>
    <row r="384" spans="1:139" x14ac:dyDescent="0.2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</row>
    <row r="385" spans="1:139" x14ac:dyDescent="0.2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</row>
    <row r="386" spans="1:139" x14ac:dyDescent="0.2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</row>
    <row r="387" spans="1:139" x14ac:dyDescent="0.2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</row>
    <row r="388" spans="1:139" x14ac:dyDescent="0.2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</row>
    <row r="389" spans="1:139" x14ac:dyDescent="0.2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</row>
    <row r="390" spans="1:139" x14ac:dyDescent="0.2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</row>
    <row r="391" spans="1:139" x14ac:dyDescent="0.2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</row>
    <row r="392" spans="1:139" x14ac:dyDescent="0.2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</row>
    <row r="393" spans="1:139" x14ac:dyDescent="0.2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</row>
    <row r="394" spans="1:139" x14ac:dyDescent="0.2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</row>
    <row r="395" spans="1:139" x14ac:dyDescent="0.2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</row>
    <row r="396" spans="1:139" x14ac:dyDescent="0.2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</row>
    <row r="397" spans="1:139" x14ac:dyDescent="0.2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</row>
    <row r="398" spans="1:139" x14ac:dyDescent="0.2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</row>
    <row r="399" spans="1:139" x14ac:dyDescent="0.2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</row>
    <row r="400" spans="1:139" x14ac:dyDescent="0.2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</row>
    <row r="401" spans="1:139" x14ac:dyDescent="0.2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</row>
    <row r="402" spans="1:139" x14ac:dyDescent="0.2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</row>
    <row r="403" spans="1:139" x14ac:dyDescent="0.2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</row>
    <row r="404" spans="1:139" x14ac:dyDescent="0.2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</row>
    <row r="405" spans="1:139" x14ac:dyDescent="0.2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</row>
    <row r="406" spans="1:139" x14ac:dyDescent="0.2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</row>
    <row r="407" spans="1:139" x14ac:dyDescent="0.2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</row>
    <row r="408" spans="1:139" x14ac:dyDescent="0.2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</row>
    <row r="409" spans="1:139" x14ac:dyDescent="0.2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</row>
    <row r="410" spans="1:139" x14ac:dyDescent="0.2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</row>
    <row r="411" spans="1:139" x14ac:dyDescent="0.2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</row>
    <row r="412" spans="1:139" x14ac:dyDescent="0.2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</row>
    <row r="413" spans="1:139" x14ac:dyDescent="0.2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</row>
    <row r="414" spans="1:139" x14ac:dyDescent="0.2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</row>
    <row r="415" spans="1:139" x14ac:dyDescent="0.2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</row>
    <row r="416" spans="1:139" x14ac:dyDescent="0.2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</row>
    <row r="417" spans="1:139" x14ac:dyDescent="0.2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</row>
    <row r="418" spans="1:139" x14ac:dyDescent="0.2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</row>
    <row r="419" spans="1:139" x14ac:dyDescent="0.2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</row>
    <row r="420" spans="1:139" x14ac:dyDescent="0.2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</row>
    <row r="421" spans="1:139" x14ac:dyDescent="0.2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</row>
    <row r="422" spans="1:139" x14ac:dyDescent="0.2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</row>
    <row r="423" spans="1:139" x14ac:dyDescent="0.2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</row>
    <row r="424" spans="1:139" x14ac:dyDescent="0.2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</row>
    <row r="425" spans="1:139" x14ac:dyDescent="0.2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</row>
    <row r="426" spans="1:139" x14ac:dyDescent="0.2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</row>
    <row r="427" spans="1:139" x14ac:dyDescent="0.2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</row>
    <row r="428" spans="1:139" x14ac:dyDescent="0.2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</row>
    <row r="429" spans="1:139" x14ac:dyDescent="0.2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</row>
    <row r="430" spans="1:139" x14ac:dyDescent="0.2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</row>
    <row r="431" spans="1:139" x14ac:dyDescent="0.2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</row>
    <row r="432" spans="1:139" x14ac:dyDescent="0.2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</row>
    <row r="433" spans="1:139" x14ac:dyDescent="0.2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</row>
    <row r="434" spans="1:139" x14ac:dyDescent="0.2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</row>
    <row r="435" spans="1:139" x14ac:dyDescent="0.2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</row>
    <row r="436" spans="1:139" x14ac:dyDescent="0.2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</row>
    <row r="437" spans="1:139" x14ac:dyDescent="0.2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</row>
    <row r="438" spans="1:139" x14ac:dyDescent="0.2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</row>
    <row r="439" spans="1:139" x14ac:dyDescent="0.2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</row>
    <row r="440" spans="1:139" x14ac:dyDescent="0.2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</row>
    <row r="441" spans="1:139" x14ac:dyDescent="0.2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</row>
    <row r="442" spans="1:139" x14ac:dyDescent="0.2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</row>
    <row r="443" spans="1:139" x14ac:dyDescent="0.2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</row>
    <row r="444" spans="1:139" x14ac:dyDescent="0.2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</row>
    <row r="445" spans="1:139" x14ac:dyDescent="0.2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</row>
    <row r="446" spans="1:139" x14ac:dyDescent="0.2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</row>
    <row r="447" spans="1:139" x14ac:dyDescent="0.2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</row>
    <row r="448" spans="1:139" x14ac:dyDescent="0.2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</row>
    <row r="449" spans="1:139" x14ac:dyDescent="0.2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</row>
    <row r="450" spans="1:139" x14ac:dyDescent="0.2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</row>
    <row r="451" spans="1:139" x14ac:dyDescent="0.2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</row>
    <row r="452" spans="1:139" x14ac:dyDescent="0.2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</row>
    <row r="453" spans="1:139" x14ac:dyDescent="0.2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</row>
    <row r="454" spans="1:139" x14ac:dyDescent="0.2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</row>
    <row r="455" spans="1:139" x14ac:dyDescent="0.2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</row>
    <row r="456" spans="1:139" x14ac:dyDescent="0.2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</row>
    <row r="457" spans="1:139" x14ac:dyDescent="0.2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</row>
    <row r="458" spans="1:139" x14ac:dyDescent="0.2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</row>
    <row r="459" spans="1:139" x14ac:dyDescent="0.2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</row>
    <row r="460" spans="1:139" x14ac:dyDescent="0.2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</row>
    <row r="461" spans="1:139" x14ac:dyDescent="0.2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</row>
  </sheetData>
  <mergeCells count="3">
    <mergeCell ref="A1:P1"/>
    <mergeCell ref="B2:L2"/>
    <mergeCell ref="N2:P2"/>
  </mergeCells>
  <phoneticPr fontId="8" type="noConversion"/>
  <printOptions horizontalCentered="1" verticalCentered="1" gridLines="1" gridLinesSet="0"/>
  <pageMargins left="0.75" right="0.75" top="1" bottom="1" header="0.5" footer="0.5"/>
  <pageSetup paperSize="9" orientation="landscape" horizontalDpi="4294967293" verticalDpi="0" r:id="rId1"/>
  <headerFooter alignWithMargins="0">
    <oddHeader>&amp;CCálculo dos deslocamentos de num quadrado com um só elemento de 4 nós INTEGRAÇÂO COMPLETA</oddHeader>
    <oddFooter>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493"/>
  <sheetViews>
    <sheetView tabSelected="1" topLeftCell="I31" workbookViewId="0">
      <selection activeCell="U39" sqref="U39"/>
    </sheetView>
  </sheetViews>
  <sheetFormatPr defaultRowHeight="12.75" x14ac:dyDescent="0.2"/>
  <cols>
    <col min="1" max="1" width="6.7109375" customWidth="1"/>
    <col min="2" max="2" width="10.7109375" customWidth="1"/>
    <col min="3" max="3" width="7.42578125" customWidth="1"/>
    <col min="4" max="4" width="10.42578125" customWidth="1"/>
    <col min="5" max="5" width="9.5703125" customWidth="1"/>
    <col min="6" max="6" width="11.5703125" customWidth="1"/>
    <col min="7" max="7" width="13" customWidth="1"/>
    <col min="8" max="8" width="10.28515625" customWidth="1"/>
    <col min="9" max="9" width="8.28515625" customWidth="1"/>
    <col min="10" max="10" width="10.42578125" customWidth="1"/>
    <col min="11" max="11" width="9.85546875" customWidth="1"/>
    <col min="12" max="12" width="7.140625" customWidth="1"/>
    <col min="14" max="14" width="7" customWidth="1"/>
    <col min="23" max="23" width="11.7109375" customWidth="1"/>
  </cols>
  <sheetData>
    <row r="1" spans="1:23" x14ac:dyDescent="0.2">
      <c r="A1" s="56" t="s">
        <v>11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23" x14ac:dyDescent="0.2">
      <c r="A2" s="8" t="s">
        <v>9</v>
      </c>
      <c r="B2" s="57" t="str">
        <f>IF('MEF 3'!B2:L2&lt;&gt;" ",'MEF 3'!B2:L2," ")</f>
        <v>André Duarte Ferreira</v>
      </c>
      <c r="C2" s="57"/>
      <c r="D2" s="57"/>
      <c r="E2" s="57"/>
      <c r="F2" s="57"/>
      <c r="G2" s="57"/>
      <c r="H2" s="57"/>
      <c r="I2" s="57"/>
      <c r="J2" s="58"/>
      <c r="K2" s="58"/>
      <c r="L2" s="58"/>
      <c r="M2" s="8" t="s">
        <v>10</v>
      </c>
      <c r="N2" s="57">
        <f>'MEF 3'!N2:P2</f>
        <v>200500445</v>
      </c>
      <c r="O2" s="57"/>
      <c r="P2" s="57"/>
    </row>
    <row r="4" spans="1:23" x14ac:dyDescent="0.2">
      <c r="P4" s="16"/>
      <c r="Q4" s="16"/>
      <c r="R4" s="16"/>
      <c r="S4" s="16"/>
      <c r="T4" s="16"/>
      <c r="U4" s="16"/>
      <c r="V4" s="16"/>
      <c r="W4" s="16"/>
    </row>
    <row r="5" spans="1:23" x14ac:dyDescent="0.2">
      <c r="P5" s="49" t="s">
        <v>105</v>
      </c>
      <c r="Q5" s="49" t="s">
        <v>86</v>
      </c>
      <c r="R5" s="49" t="s">
        <v>87</v>
      </c>
      <c r="S5" s="29"/>
      <c r="T5" s="49" t="s">
        <v>106</v>
      </c>
      <c r="U5" s="49" t="s">
        <v>86</v>
      </c>
      <c r="V5" s="49" t="s">
        <v>87</v>
      </c>
      <c r="W5" s="29"/>
    </row>
    <row r="6" spans="1:23" x14ac:dyDescent="0.2">
      <c r="P6" s="49"/>
      <c r="Q6" s="49">
        <f>(3/5)^0.5</f>
        <v>0.7745966692414834</v>
      </c>
      <c r="R6" s="49">
        <f>Q6</f>
        <v>0.7745966692414834</v>
      </c>
      <c r="S6" s="29">
        <v>0.5</v>
      </c>
      <c r="T6" s="49"/>
      <c r="U6" s="49">
        <f>-Q6</f>
        <v>-0.7745966692414834</v>
      </c>
      <c r="V6" s="49">
        <f>-Q6</f>
        <v>-0.7745966692414834</v>
      </c>
      <c r="W6" s="29">
        <v>0.5</v>
      </c>
    </row>
    <row r="7" spans="1:23" x14ac:dyDescent="0.2">
      <c r="P7" s="49">
        <v>1</v>
      </c>
      <c r="Q7" s="29">
        <f>-S6*(Q6+S6*R6)*(R6-1)</f>
        <v>0.13094750193111251</v>
      </c>
      <c r="R7" s="29">
        <f>-S6*(R6+S6*Q6)*(Q6-1)</f>
        <v>0.13094750193111251</v>
      </c>
      <c r="S7" s="29"/>
      <c r="T7" s="49">
        <v>1</v>
      </c>
      <c r="U7" s="29">
        <f>-W6*(U6+W6*V6)*(V6-1)</f>
        <v>-1.0309475019311125</v>
      </c>
      <c r="V7" s="29">
        <f>-W6*(V6+W6*U6)*(U6-1)</f>
        <v>-1.0309475019311125</v>
      </c>
      <c r="W7" s="29"/>
    </row>
    <row r="8" spans="1:23" x14ac:dyDescent="0.2">
      <c r="P8" s="49">
        <v>2</v>
      </c>
      <c r="Q8" s="29">
        <f>Q6*(R6-1)</f>
        <v>-0.17459666924148337</v>
      </c>
      <c r="R8" s="29">
        <f>S6*(Q6^2-1)</f>
        <v>-0.19999999999999996</v>
      </c>
      <c r="S8" s="29"/>
      <c r="T8" s="49">
        <v>2</v>
      </c>
      <c r="U8" s="29">
        <f>U6*(V6-1)</f>
        <v>1.3745966692414835</v>
      </c>
      <c r="V8" s="29">
        <f>W6*(U6^2-1)</f>
        <v>-0.19999999999999996</v>
      </c>
      <c r="W8" s="29"/>
    </row>
    <row r="9" spans="1:23" x14ac:dyDescent="0.2">
      <c r="P9" s="49">
        <v>3</v>
      </c>
      <c r="Q9" s="29">
        <f>-S6*(Q6-S6*R6)*(R6-1)</f>
        <v>4.3649167310370843E-2</v>
      </c>
      <c r="R9" s="29">
        <f>S6*(R6-S6*Q6)*(Q6+1)</f>
        <v>0.34364916731037087</v>
      </c>
      <c r="S9" s="29"/>
      <c r="T9" s="49">
        <v>3</v>
      </c>
      <c r="U9" s="29">
        <f>-W6*(U6-W6*V6)*(V6-1)</f>
        <v>-0.34364916731037087</v>
      </c>
      <c r="V9" s="29">
        <f>W6*(V6-W6*U6)*(U6+1)</f>
        <v>-4.3649167310370843E-2</v>
      </c>
      <c r="W9" s="29"/>
    </row>
    <row r="10" spans="1:23" x14ac:dyDescent="0.2">
      <c r="P10" s="49">
        <v>4</v>
      </c>
      <c r="Q10" s="29">
        <f>-S6*(R6^2-1)</f>
        <v>0.19999999999999996</v>
      </c>
      <c r="R10" s="29">
        <f>-R6*(Q6+1)</f>
        <v>-1.3745966692414835</v>
      </c>
      <c r="S10" s="29"/>
      <c r="T10" s="49">
        <v>4</v>
      </c>
      <c r="U10" s="29">
        <f>-W6*(V6^2-1)</f>
        <v>0.19999999999999996</v>
      </c>
      <c r="V10" s="29">
        <f>-V6*(U6+1)</f>
        <v>0.17459666924148337</v>
      </c>
      <c r="W10" s="29"/>
    </row>
    <row r="11" spans="1:23" x14ac:dyDescent="0.2">
      <c r="P11" s="49">
        <v>5</v>
      </c>
      <c r="Q11" s="29">
        <f>S6*(Q6+S6*R6)*(R6+1)</f>
        <v>1.0309475019311125</v>
      </c>
      <c r="R11" s="29">
        <f>S6*(R6+S6*Q6)*(Q6+1)</f>
        <v>1.0309475019311125</v>
      </c>
      <c r="S11" s="16"/>
      <c r="T11" s="49">
        <v>5</v>
      </c>
      <c r="U11" s="29">
        <f>W6*(U6+W6*V6)*(V6+1)</f>
        <v>-0.13094750193111251</v>
      </c>
      <c r="V11" s="29">
        <f>W6*(V6+W6*U6)*(U6+1)</f>
        <v>-0.13094750193111251</v>
      </c>
      <c r="W11" s="16"/>
    </row>
    <row r="12" spans="1:23" x14ac:dyDescent="0.2">
      <c r="P12" s="49">
        <v>6</v>
      </c>
      <c r="Q12" s="29">
        <f>-Q6*(R6+1)</f>
        <v>-1.3745966692414835</v>
      </c>
      <c r="R12" s="29">
        <f>-0.5*(Q6^2-1)</f>
        <v>0.19999999999999996</v>
      </c>
      <c r="S12" s="16"/>
      <c r="T12" s="49">
        <v>6</v>
      </c>
      <c r="U12" s="29">
        <f>-U6*(V6+1)</f>
        <v>0.17459666924148337</v>
      </c>
      <c r="V12" s="29">
        <f>-0.5*(U6^2-1)</f>
        <v>0.19999999999999996</v>
      </c>
      <c r="W12" s="16"/>
    </row>
    <row r="13" spans="1:23" x14ac:dyDescent="0.2">
      <c r="P13" s="49">
        <v>7</v>
      </c>
      <c r="Q13" s="29">
        <f>S6*(Q6-S6*R6)*(R6+1)</f>
        <v>0.34364916731037087</v>
      </c>
      <c r="R13" s="29">
        <f>-S6*(R6-S6*Q6)*(Q6-1)</f>
        <v>4.3649167310370843E-2</v>
      </c>
      <c r="S13" s="16"/>
      <c r="T13" s="49">
        <v>7</v>
      </c>
      <c r="U13" s="29">
        <f>W6*(U6-W6*V6)*(V6+1)</f>
        <v>-4.3649167310370843E-2</v>
      </c>
      <c r="V13" s="29">
        <f>-W6*(V6-W6*U6)*(U6-1)</f>
        <v>-0.34364916731037087</v>
      </c>
      <c r="W13" s="16"/>
    </row>
    <row r="14" spans="1:23" x14ac:dyDescent="0.2">
      <c r="P14" s="49">
        <v>8</v>
      </c>
      <c r="Q14" s="29">
        <f>0.5*(R6^2-1)</f>
        <v>-0.19999999999999996</v>
      </c>
      <c r="R14" s="29">
        <f>R6*(Q6-1)</f>
        <v>-0.17459666924148337</v>
      </c>
      <c r="S14" s="16"/>
      <c r="T14" s="49">
        <v>8</v>
      </c>
      <c r="U14" s="29">
        <f>0.5*(V6^2-1)</f>
        <v>-0.19999999999999996</v>
      </c>
      <c r="V14" s="29">
        <f>V6*(U6-1)</f>
        <v>1.3745966692414835</v>
      </c>
      <c r="W14" s="16"/>
    </row>
    <row r="15" spans="1:23" ht="13.5" thickBot="1" x14ac:dyDescent="0.25">
      <c r="P15" s="16"/>
      <c r="Q15" s="29" t="s">
        <v>117</v>
      </c>
      <c r="R15" s="29" t="s">
        <v>117</v>
      </c>
      <c r="S15" s="16"/>
      <c r="T15" s="16"/>
      <c r="U15" s="29" t="s">
        <v>117</v>
      </c>
      <c r="V15" s="29" t="s">
        <v>117</v>
      </c>
      <c r="W15" s="16"/>
    </row>
    <row r="16" spans="1:23" ht="13.5" thickBot="1" x14ac:dyDescent="0.25">
      <c r="A16" s="1" t="s">
        <v>0</v>
      </c>
      <c r="B16" s="4">
        <f>0</f>
        <v>0</v>
      </c>
      <c r="C16" s="5">
        <f>1/2</f>
        <v>0.5</v>
      </c>
      <c r="D16" s="5">
        <f>1</f>
        <v>1</v>
      </c>
      <c r="E16" s="5">
        <f>COS(PI()/8)</f>
        <v>0.92387953251128674</v>
      </c>
      <c r="F16" s="12">
        <f>SQRT(2)/2</f>
        <v>0.70710678118654757</v>
      </c>
      <c r="G16" s="12">
        <f>E17</f>
        <v>0.38268343236508978</v>
      </c>
      <c r="H16" s="12">
        <f>0</f>
        <v>0</v>
      </c>
      <c r="I16" s="13">
        <f>0</f>
        <v>0</v>
      </c>
      <c r="J16" s="14"/>
      <c r="K16" s="14"/>
      <c r="L16" s="14"/>
      <c r="M16" s="14"/>
      <c r="P16" s="16"/>
      <c r="Q16" s="16"/>
      <c r="R16" s="16"/>
      <c r="S16" s="16"/>
      <c r="T16" s="16"/>
      <c r="U16" s="16"/>
      <c r="V16" s="16"/>
      <c r="W16" s="16"/>
    </row>
    <row r="17" spans="1:23" ht="13.5" thickBot="1" x14ac:dyDescent="0.25">
      <c r="A17" s="1" t="s">
        <v>2</v>
      </c>
      <c r="B17" s="4">
        <f>0</f>
        <v>0</v>
      </c>
      <c r="C17" s="5">
        <f>0</f>
        <v>0</v>
      </c>
      <c r="D17" s="5">
        <f>0</f>
        <v>0</v>
      </c>
      <c r="E17" s="5">
        <f>SIN(PI()/8)</f>
        <v>0.38268343236508978</v>
      </c>
      <c r="F17" s="12">
        <f>SQRT(2)/2</f>
        <v>0.70710678118654757</v>
      </c>
      <c r="G17" s="12">
        <f>E16</f>
        <v>0.92387953251128674</v>
      </c>
      <c r="H17" s="12">
        <f>1</f>
        <v>1</v>
      </c>
      <c r="I17" s="13">
        <f>1/2</f>
        <v>0.5</v>
      </c>
      <c r="J17" s="14"/>
      <c r="K17" s="15" t="s">
        <v>8</v>
      </c>
      <c r="L17" s="6">
        <f>(5/9)*(8/9)*(M20+M24+M28+M32)+(5/9)*(5/9)*(F20+F24+F28+F32)+(8/9)*(8/9)*M36</f>
        <v>0.78478689257805678</v>
      </c>
      <c r="M17" s="14"/>
      <c r="P17" s="49" t="s">
        <v>107</v>
      </c>
      <c r="Q17" s="49" t="s">
        <v>86</v>
      </c>
      <c r="R17" s="49" t="s">
        <v>87</v>
      </c>
      <c r="S17" s="29"/>
      <c r="T17" s="49" t="s">
        <v>108</v>
      </c>
      <c r="U17" s="49" t="s">
        <v>86</v>
      </c>
      <c r="V17" s="49" t="s">
        <v>87</v>
      </c>
      <c r="W17" s="29"/>
    </row>
    <row r="18" spans="1:23" x14ac:dyDescent="0.2">
      <c r="J18" s="14"/>
      <c r="K18" s="14"/>
      <c r="L18" s="14"/>
      <c r="M18" s="14"/>
      <c r="P18" s="49"/>
      <c r="Q18" s="49">
        <f>Q6</f>
        <v>0.7745966692414834</v>
      </c>
      <c r="R18" s="49">
        <f>-Q6</f>
        <v>-0.7745966692414834</v>
      </c>
      <c r="S18" s="29">
        <v>0.5</v>
      </c>
      <c r="T18" s="49"/>
      <c r="U18" s="49">
        <f>-Q6</f>
        <v>-0.7745966692414834</v>
      </c>
      <c r="V18" s="49">
        <f>Q6</f>
        <v>0.7745966692414834</v>
      </c>
      <c r="W18" s="29">
        <v>0.5</v>
      </c>
    </row>
    <row r="19" spans="1:23" ht="13.5" thickBot="1" x14ac:dyDescent="0.25">
      <c r="P19" s="49">
        <v>1</v>
      </c>
      <c r="Q19" s="29">
        <f>-S18*(Q18+S18*R18)*(R18-1)</f>
        <v>0.34364916731037087</v>
      </c>
      <c r="R19" s="29">
        <f>-S18*(R18+S18*Q18)*(Q18-1)</f>
        <v>-4.3649167310370843E-2</v>
      </c>
      <c r="S19" s="29"/>
      <c r="T19" s="49">
        <v>1</v>
      </c>
      <c r="U19" s="29">
        <f>-W18*(U18+W18*V18)*(V18-1)</f>
        <v>-4.3649167310370843E-2</v>
      </c>
      <c r="V19" s="29">
        <f>-W18*(V18+W18*U18)*(U18-1)</f>
        <v>0.34364916731037087</v>
      </c>
      <c r="W19" s="29"/>
    </row>
    <row r="20" spans="1:23" ht="13.5" thickBot="1" x14ac:dyDescent="0.25">
      <c r="B20" s="30">
        <f>MMULT($B$16:$I$16,Q7:Q14)</f>
        <v>0.3440813373517565</v>
      </c>
      <c r="C20" s="31">
        <f>MMULT($B$17:$I$17,Q7:Q14)</f>
        <v>-0.2207859047241838</v>
      </c>
      <c r="D20" s="16"/>
      <c r="E20" s="17" t="s">
        <v>55</v>
      </c>
      <c r="F20" s="32">
        <f>MDETERM(B20:C21)</f>
        <v>6.9645550988896895E-2</v>
      </c>
      <c r="I20" s="30">
        <f>MMULT($B$16:$I$16,Q31:Q38)</f>
        <v>0.43937573292432935</v>
      </c>
      <c r="J20" s="31">
        <f>MMULT($B$17:$I$17,Q31:Q38)</f>
        <v>-0.11313267910775182</v>
      </c>
      <c r="K20" s="16"/>
      <c r="L20" s="17" t="s">
        <v>94</v>
      </c>
      <c r="M20" s="32">
        <f>MDETERM(I20:J21)</f>
        <v>0.15473294281853961</v>
      </c>
      <c r="P20" s="49">
        <v>2</v>
      </c>
      <c r="Q20" s="29">
        <f>Q18*(R18-1)</f>
        <v>-1.3745966692414835</v>
      </c>
      <c r="R20" s="29">
        <f>S18*(Q18^2-1)</f>
        <v>-0.19999999999999996</v>
      </c>
      <c r="S20" s="29"/>
      <c r="T20" s="49">
        <v>2</v>
      </c>
      <c r="U20" s="29">
        <f>U18*(V18-1)</f>
        <v>0.17459666924148337</v>
      </c>
      <c r="V20" s="29">
        <f>W18*(U18^2-1)</f>
        <v>-0.19999999999999996</v>
      </c>
      <c r="W20" s="29"/>
    </row>
    <row r="21" spans="1:23" ht="13.5" thickBot="1" x14ac:dyDescent="0.25">
      <c r="A21" s="1" t="s">
        <v>1</v>
      </c>
      <c r="B21" s="33">
        <f>MMULT($B$16:$I$16,R7:R14)</f>
        <v>-0.2207859047241838</v>
      </c>
      <c r="C21" s="34">
        <f>MMULT($B$17:$I$17,R7:R14)</f>
        <v>0.3440813373517565</v>
      </c>
      <c r="D21" s="16"/>
      <c r="E21" s="16"/>
      <c r="F21" s="16"/>
      <c r="H21" s="1" t="s">
        <v>25</v>
      </c>
      <c r="I21" s="33">
        <f>MMULT($B$16:$I$16,R31:R38)</f>
        <v>-0.12411582428307923</v>
      </c>
      <c r="J21" s="34">
        <f>MMULT($B$17:$I$17,R31:R38)</f>
        <v>0.38412339574616017</v>
      </c>
      <c r="K21" s="16"/>
      <c r="L21" s="16"/>
      <c r="M21" s="16"/>
      <c r="P21" s="49">
        <v>3</v>
      </c>
      <c r="Q21" s="29">
        <f>-S18*(Q18-S18*R18)*(R18-1)</f>
        <v>1.0309475019311125</v>
      </c>
      <c r="R21" s="29">
        <f>S18*(R18-S18*Q18)*(Q18+1)</f>
        <v>-1.0309475019311125</v>
      </c>
      <c r="S21" s="29"/>
      <c r="T21" s="49">
        <v>3</v>
      </c>
      <c r="U21" s="29">
        <f>-W18*(U18-W18*V18)*(V18-1)</f>
        <v>-0.13094750193111251</v>
      </c>
      <c r="V21" s="29">
        <f>W18*(V18-W18*U18)*(U18+1)</f>
        <v>0.13094750193111251</v>
      </c>
      <c r="W21" s="29"/>
    </row>
    <row r="22" spans="1:23" x14ac:dyDescent="0.2">
      <c r="B22" s="16"/>
      <c r="C22" s="16"/>
      <c r="D22" s="16"/>
      <c r="E22" s="16"/>
      <c r="F22" s="16"/>
      <c r="I22" s="16"/>
      <c r="J22" s="16"/>
      <c r="K22" s="16"/>
      <c r="L22" s="16"/>
      <c r="M22" s="16"/>
      <c r="P22" s="49">
        <v>4</v>
      </c>
      <c r="Q22" s="29">
        <f>-S18*(R18^2-1)</f>
        <v>0.19999999999999996</v>
      </c>
      <c r="R22" s="29">
        <f>-R18*(Q18+1)</f>
        <v>1.3745966692414835</v>
      </c>
      <c r="S22" s="29"/>
      <c r="T22" s="49">
        <v>4</v>
      </c>
      <c r="U22" s="29">
        <f>-W18*(V18^2-1)</f>
        <v>0.19999999999999996</v>
      </c>
      <c r="V22" s="29">
        <f>-V18*(U18+1)</f>
        <v>-0.17459666924148337</v>
      </c>
      <c r="W22" s="29"/>
    </row>
    <row r="23" spans="1:23" ht="13.5" thickBot="1" x14ac:dyDescent="0.25">
      <c r="B23" s="16"/>
      <c r="C23" s="16"/>
      <c r="D23" s="16"/>
      <c r="E23" s="16"/>
      <c r="F23" s="16"/>
      <c r="I23" s="16"/>
      <c r="J23" s="16"/>
      <c r="K23" s="16"/>
      <c r="L23" s="16"/>
      <c r="M23" s="16"/>
      <c r="P23" s="49">
        <v>5</v>
      </c>
      <c r="Q23" s="29">
        <f>S18*(Q18+S18*R18)*(R18+1)</f>
        <v>4.3649167310370843E-2</v>
      </c>
      <c r="R23" s="29">
        <f>S18*(R18+S18*Q18)*(Q18+1)</f>
        <v>-0.34364916731037087</v>
      </c>
      <c r="S23" s="16"/>
      <c r="T23" s="49">
        <v>5</v>
      </c>
      <c r="U23" s="29">
        <f>W18*(U18+W18*V18)*(V18+1)</f>
        <v>-0.34364916731037087</v>
      </c>
      <c r="V23" s="29">
        <f>W18*(V18+W18*U18)*(U18+1)</f>
        <v>4.3649167310370843E-2</v>
      </c>
      <c r="W23" s="16"/>
    </row>
    <row r="24" spans="1:23" ht="13.5" thickBot="1" x14ac:dyDescent="0.25">
      <c r="B24" s="30">
        <f>MMULT($B$16:$I$16,U7:U14)</f>
        <v>0.50264645988254308</v>
      </c>
      <c r="C24" s="31">
        <f>MMULT($B$17:$I$17,U7:U14)</f>
        <v>1.5999417245683295E-3</v>
      </c>
      <c r="D24" s="16"/>
      <c r="E24" s="17" t="s">
        <v>57</v>
      </c>
      <c r="F24" s="32">
        <f>MDETERM(B24:C25)</f>
        <v>0.25265090381893096</v>
      </c>
      <c r="I24" s="30">
        <f>MMULT($B$16:$I$16,U31:U38)</f>
        <v>0.38412339574616017</v>
      </c>
      <c r="J24" s="31">
        <f>MMULT($B$17:$I$17,U31:U38)</f>
        <v>-0.12411582428307921</v>
      </c>
      <c r="K24" s="16"/>
      <c r="L24" s="17" t="s">
        <v>95</v>
      </c>
      <c r="M24" s="32">
        <f>MDETERM(I24:J25)</f>
        <v>0.15473294281853966</v>
      </c>
      <c r="P24" s="49">
        <v>6</v>
      </c>
      <c r="Q24" s="29">
        <f>-Q18*(R18+1)</f>
        <v>-0.17459666924148337</v>
      </c>
      <c r="R24" s="29">
        <f>-0.5*(Q18^2-1)</f>
        <v>0.19999999999999996</v>
      </c>
      <c r="S24" s="16"/>
      <c r="T24" s="49">
        <v>6</v>
      </c>
      <c r="U24" s="29">
        <f>-U18*(V18+1)</f>
        <v>1.3745966692414835</v>
      </c>
      <c r="V24" s="29">
        <f>-0.5*(U18^2-1)</f>
        <v>0.19999999999999996</v>
      </c>
      <c r="W24" s="16"/>
    </row>
    <row r="25" spans="1:23" ht="13.5" thickBot="1" x14ac:dyDescent="0.25">
      <c r="A25" s="1" t="s">
        <v>3</v>
      </c>
      <c r="B25" s="33">
        <f>MMULT($B$16:$I$16,V7:V14)</f>
        <v>1.5999417245683573E-3</v>
      </c>
      <c r="C25" s="34">
        <f>MMULT($B$17:$I$17,V7:V14)</f>
        <v>0.50264645988254308</v>
      </c>
      <c r="D25" s="16"/>
      <c r="E25" s="16"/>
      <c r="F25" s="16"/>
      <c r="H25" s="7" t="s">
        <v>26</v>
      </c>
      <c r="I25" s="33">
        <f>MMULT($B$16:$I$16,V31:V38)</f>
        <v>-0.11313267910775179</v>
      </c>
      <c r="J25" s="34">
        <f>MMULT($B$17:$I$17,V31:V38)</f>
        <v>0.43937573292432941</v>
      </c>
      <c r="K25" s="16"/>
      <c r="L25" s="16"/>
      <c r="M25" s="16"/>
      <c r="P25" s="49">
        <v>7</v>
      </c>
      <c r="Q25" s="29">
        <f>S18*(Q18-S18*R18)*(R18+1)</f>
        <v>0.13094750193111251</v>
      </c>
      <c r="R25" s="29">
        <f>-S18*(R18-S18*Q18)*(Q18-1)</f>
        <v>-0.13094750193111251</v>
      </c>
      <c r="S25" s="16"/>
      <c r="T25" s="49">
        <v>7</v>
      </c>
      <c r="U25" s="29">
        <f>W18*(U18-W18*V18)*(V18+1)</f>
        <v>-1.0309475019311125</v>
      </c>
      <c r="V25" s="29">
        <f>-W18*(V18-W18*U18)*(U18-1)</f>
        <v>1.0309475019311125</v>
      </c>
      <c r="W25" s="16"/>
    </row>
    <row r="26" spans="1:23" x14ac:dyDescent="0.2">
      <c r="B26" s="16"/>
      <c r="C26" s="16"/>
      <c r="D26" s="16"/>
      <c r="E26" s="16"/>
      <c r="F26" s="16"/>
      <c r="I26" s="16"/>
      <c r="J26" s="16"/>
      <c r="K26" s="16"/>
      <c r="L26" s="16"/>
      <c r="M26" s="16"/>
      <c r="P26" s="49">
        <v>8</v>
      </c>
      <c r="Q26" s="29">
        <f>0.5*(R18^2-1)</f>
        <v>-0.19999999999999996</v>
      </c>
      <c r="R26" s="29">
        <f>R18*(Q18-1)</f>
        <v>0.17459666924148337</v>
      </c>
      <c r="S26" s="16"/>
      <c r="T26" s="49">
        <v>8</v>
      </c>
      <c r="U26" s="29">
        <f>0.5*(V18^2-1)</f>
        <v>-0.19999999999999996</v>
      </c>
      <c r="V26" s="29">
        <f>V18*(U18-1)</f>
        <v>-1.3745966692414835</v>
      </c>
      <c r="W26" s="16"/>
    </row>
    <row r="27" spans="1:23" ht="13.5" thickBot="1" x14ac:dyDescent="0.25">
      <c r="B27" s="16"/>
      <c r="C27" s="16"/>
      <c r="D27" s="16"/>
      <c r="E27" s="16"/>
      <c r="F27" s="16"/>
      <c r="I27" s="16"/>
      <c r="J27" s="16"/>
      <c r="K27" s="16"/>
      <c r="L27" s="16"/>
      <c r="M27" s="16"/>
      <c r="Q27" s="29" t="s">
        <v>117</v>
      </c>
      <c r="R27" s="29" t="s">
        <v>117</v>
      </c>
      <c r="U27" s="29" t="s">
        <v>117</v>
      </c>
      <c r="V27" s="29" t="s">
        <v>117</v>
      </c>
    </row>
    <row r="28" spans="1:23" ht="13.5" thickBot="1" x14ac:dyDescent="0.25">
      <c r="B28" s="30">
        <f>MMULT($B$16:$I$16,Q19:Q26)</f>
        <v>0.4924744433460943</v>
      </c>
      <c r="C28" s="31">
        <f>MMULT($B$17:$I$17,Q19:Q26)</f>
        <v>-2.2957478554409536E-2</v>
      </c>
      <c r="D28" s="16"/>
      <c r="E28" s="17" t="s">
        <v>59</v>
      </c>
      <c r="F28" s="32">
        <f>MDETERM(B28:C29)</f>
        <v>0.20826056083885547</v>
      </c>
      <c r="I28" s="30">
        <f>MMULT($B$16:$I$16,Q43:Q50)</f>
        <v>0.48450379958695733</v>
      </c>
      <c r="J28" s="31">
        <f>MMULT($B$17:$I$17,Q43:Q50)</f>
        <v>-4.1838885271584525E-3</v>
      </c>
      <c r="K28" s="16"/>
      <c r="L28" s="17" t="s">
        <v>96</v>
      </c>
      <c r="M28" s="32">
        <f>MDETERM(I28:J29)</f>
        <v>0.24102525055468452</v>
      </c>
      <c r="P28" s="16"/>
      <c r="Q28" s="16"/>
      <c r="R28" s="16"/>
      <c r="S28" s="16"/>
      <c r="T28" s="16"/>
      <c r="U28" s="16"/>
      <c r="V28" s="16"/>
      <c r="W28" s="16"/>
    </row>
    <row r="29" spans="1:23" ht="13.5" thickBot="1" x14ac:dyDescent="0.25">
      <c r="A29" s="1" t="s">
        <v>4</v>
      </c>
      <c r="B29" s="33">
        <f>MMULT($B$16:$I$16,R19:R26)</f>
        <v>-2.7445743841974693E-2</v>
      </c>
      <c r="C29" s="34">
        <f>MMULT($B$17:$I$17,R19:R26)</f>
        <v>0.42416545414056372</v>
      </c>
      <c r="D29" s="16"/>
      <c r="E29" s="16"/>
      <c r="F29" s="16"/>
      <c r="H29" s="7" t="s">
        <v>27</v>
      </c>
      <c r="I29" s="33">
        <f>MMULT($B$16:$I$16,R43:R50)</f>
        <v>-1.0678768414920603E-2</v>
      </c>
      <c r="J29" s="34">
        <f>MMULT($B$17:$I$17,R43:R50)</f>
        <v>0.49756045161431878</v>
      </c>
      <c r="K29" s="16"/>
      <c r="L29" s="16"/>
      <c r="M29" s="16"/>
      <c r="P29" s="49" t="s">
        <v>109</v>
      </c>
      <c r="Q29" s="49" t="s">
        <v>86</v>
      </c>
      <c r="R29" s="49" t="s">
        <v>87</v>
      </c>
      <c r="S29" s="29"/>
      <c r="T29" s="49" t="s">
        <v>110</v>
      </c>
      <c r="U29" s="49" t="s">
        <v>86</v>
      </c>
      <c r="V29" s="49" t="s">
        <v>87</v>
      </c>
      <c r="W29" s="29"/>
    </row>
    <row r="30" spans="1:23" x14ac:dyDescent="0.2">
      <c r="B30" s="16"/>
      <c r="C30" s="16"/>
      <c r="D30" s="16"/>
      <c r="E30" s="16"/>
      <c r="F30" s="16"/>
      <c r="I30" s="16"/>
      <c r="J30" s="16"/>
      <c r="K30" s="16"/>
      <c r="L30" s="16"/>
      <c r="M30" s="16"/>
      <c r="P30" s="49"/>
      <c r="Q30" s="49">
        <f>(3/5)^0.5</f>
        <v>0.7745966692414834</v>
      </c>
      <c r="R30" s="49">
        <v>0</v>
      </c>
      <c r="S30" s="29">
        <v>0.5</v>
      </c>
      <c r="T30" s="49"/>
      <c r="U30" s="49">
        <v>0</v>
      </c>
      <c r="V30" s="49">
        <f>Q30</f>
        <v>0.7745966692414834</v>
      </c>
      <c r="W30" s="29">
        <v>0.5</v>
      </c>
    </row>
    <row r="31" spans="1:23" ht="13.5" thickBot="1" x14ac:dyDescent="0.25">
      <c r="B31" s="16"/>
      <c r="C31" s="16"/>
      <c r="D31" s="16"/>
      <c r="E31" s="16"/>
      <c r="F31" s="16"/>
      <c r="I31" s="16"/>
      <c r="J31" s="16"/>
      <c r="K31" s="16"/>
      <c r="L31" s="16"/>
      <c r="M31" s="16"/>
      <c r="P31" s="49">
        <v>1</v>
      </c>
      <c r="Q31" s="29">
        <f>-S30*(Q30+S30*R30)*(R30-1)</f>
        <v>0.3872983346207417</v>
      </c>
      <c r="R31" s="29">
        <f>-S30*(R30+S30*Q30)*(Q30-1)</f>
        <v>4.3649167310370843E-2</v>
      </c>
      <c r="S31" s="29"/>
      <c r="T31" s="49">
        <v>1</v>
      </c>
      <c r="U31" s="29">
        <f>-W30*(U30+W30*V30)*(V30-1)</f>
        <v>4.3649167310370843E-2</v>
      </c>
      <c r="V31" s="29">
        <f>-W30*(V30+W30*U30)*(U30-1)</f>
        <v>0.3872983346207417</v>
      </c>
      <c r="W31" s="29"/>
    </row>
    <row r="32" spans="1:23" ht="13.5" thickBot="1" x14ac:dyDescent="0.25">
      <c r="B32" s="30">
        <f>MMULT($B$16:$I$16,U19:U26)</f>
        <v>0.42416545414056378</v>
      </c>
      <c r="C32" s="31">
        <f>MMULT($B$17:$I$17,U19:U26)</f>
        <v>-2.7445743841974513E-2</v>
      </c>
      <c r="D32" s="16"/>
      <c r="E32" s="17" t="s">
        <v>61</v>
      </c>
      <c r="F32" s="32">
        <f>MDETERM(B32:C33)</f>
        <v>0.20826056083885552</v>
      </c>
      <c r="I32" s="30">
        <f>MMULT($B$16:$I$16,U43:U50)</f>
        <v>0.49756045161431878</v>
      </c>
      <c r="J32" s="31">
        <f>MMULT($B$17:$I$17,U43:U50)</f>
        <v>-1.0678768414920603E-2</v>
      </c>
      <c r="K32" s="16"/>
      <c r="L32" s="17" t="s">
        <v>97</v>
      </c>
      <c r="M32" s="32">
        <f>MDETERM(I32:J33)</f>
        <v>0.24102525055468452</v>
      </c>
      <c r="P32" s="49">
        <v>2</v>
      </c>
      <c r="Q32" s="29">
        <f>Q30*(R30-1)</f>
        <v>-0.7745966692414834</v>
      </c>
      <c r="R32" s="29">
        <f>S30*(Q30^2-1)</f>
        <v>-0.19999999999999996</v>
      </c>
      <c r="S32" s="29"/>
      <c r="T32" s="49">
        <v>2</v>
      </c>
      <c r="U32" s="29">
        <f>U30*(V30-1)</f>
        <v>0</v>
      </c>
      <c r="V32" s="29">
        <f>W30*(U30^2-1)</f>
        <v>-0.5</v>
      </c>
      <c r="W32" s="29"/>
    </row>
    <row r="33" spans="1:139" ht="13.5" thickBot="1" x14ac:dyDescent="0.25">
      <c r="A33" s="1" t="s">
        <v>5</v>
      </c>
      <c r="B33" s="33">
        <f>MMULT($B$16:$I$16,V19:V26)</f>
        <v>-2.2957478554409536E-2</v>
      </c>
      <c r="C33" s="34">
        <f>MMULT($B$17:$I$17,V19:V26)</f>
        <v>0.49247444334609436</v>
      </c>
      <c r="D33" s="16"/>
      <c r="E33" s="16"/>
      <c r="F33" s="16"/>
      <c r="H33" s="7" t="s">
        <v>28</v>
      </c>
      <c r="I33" s="33">
        <f>MMULT($B$16:$I$16,V43:V50)</f>
        <v>-4.1838885271584247E-3</v>
      </c>
      <c r="J33" s="34">
        <f>MMULT($B$17:$I$17,V43:V50)</f>
        <v>0.48450379958695733</v>
      </c>
      <c r="K33" s="16"/>
      <c r="L33" s="16"/>
      <c r="M33" s="16"/>
      <c r="P33" s="49">
        <v>3</v>
      </c>
      <c r="Q33" s="29">
        <f>-S30*(Q30-S30*R30)*(R30-1)</f>
        <v>0.3872983346207417</v>
      </c>
      <c r="R33" s="29">
        <f>S30*(R30-S30*Q30)*(Q30+1)</f>
        <v>-0.34364916731037087</v>
      </c>
      <c r="S33" s="29"/>
      <c r="T33" s="49">
        <v>3</v>
      </c>
      <c r="U33" s="29">
        <f>-W30*(U30-W30*V30)*(V30-1)</f>
        <v>-4.3649167310370843E-2</v>
      </c>
      <c r="V33" s="29">
        <f>W30*(V30-W30*U30)*(U30+1)</f>
        <v>0.3872983346207417</v>
      </c>
      <c r="W33" s="29"/>
    </row>
    <row r="34" spans="1:139" x14ac:dyDescent="0.2">
      <c r="P34" s="49">
        <v>4</v>
      </c>
      <c r="Q34" s="29">
        <f>-S30*(R30^2-1)</f>
        <v>0.5</v>
      </c>
      <c r="R34" s="29">
        <f>-R30*(Q30+1)</f>
        <v>0</v>
      </c>
      <c r="S34" s="29"/>
      <c r="T34" s="49">
        <v>4</v>
      </c>
      <c r="U34" s="29">
        <f>-W30*(V30^2-1)</f>
        <v>0.19999999999999996</v>
      </c>
      <c r="V34" s="29">
        <f>-V30*(U30+1)</f>
        <v>-0.7745966692414834</v>
      </c>
      <c r="W34" s="29"/>
    </row>
    <row r="35" spans="1:139" ht="13.5" thickBot="1" x14ac:dyDescent="0.25">
      <c r="A35" s="2"/>
      <c r="B35" s="3"/>
      <c r="C35" s="2"/>
      <c r="D35" s="2"/>
      <c r="E35" s="11"/>
      <c r="F35" s="2"/>
      <c r="P35" s="49">
        <v>5</v>
      </c>
      <c r="Q35" s="29">
        <f>S30*(Q30+S30*R30)*(R30+1)</f>
        <v>0.3872983346207417</v>
      </c>
      <c r="R35" s="29">
        <f>S30*(R30+S30*Q30)*(Q30+1)</f>
        <v>0.34364916731037087</v>
      </c>
      <c r="S35" s="16"/>
      <c r="T35" s="49">
        <v>5</v>
      </c>
      <c r="U35" s="29">
        <f>W30*(U30+W30*V30)*(V30+1)</f>
        <v>0.34364916731037087</v>
      </c>
      <c r="V35" s="29">
        <f>W30*(V30+W30*U30)*(U30+1)</f>
        <v>0.3872983346207417</v>
      </c>
      <c r="W35" s="16"/>
      <c r="X35" s="2"/>
      <c r="Y35" s="2"/>
      <c r="Z35" s="2"/>
      <c r="AA35" s="2"/>
      <c r="AB35" s="2"/>
      <c r="AC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</row>
    <row r="36" spans="1:139" ht="13.5" thickBot="1" x14ac:dyDescent="0.25">
      <c r="A36" s="9"/>
      <c r="B36" s="3"/>
      <c r="C36" s="10"/>
      <c r="D36" s="2"/>
      <c r="E36" s="11"/>
      <c r="F36" s="2"/>
      <c r="I36" s="30">
        <f>MMULT($B$16:$I$16,Q55:Q62)</f>
        <v>0.46193976625564337</v>
      </c>
      <c r="J36" s="31">
        <f>MMULT($B$17:$I$17,Q55:Q62)</f>
        <v>-5.8658283817455109E-2</v>
      </c>
      <c r="K36" s="16"/>
      <c r="L36" s="17" t="s">
        <v>81</v>
      </c>
      <c r="M36" s="32">
        <f>MDETERM(I36:J37)</f>
        <v>0.2099475533879093</v>
      </c>
      <c r="P36" s="49">
        <v>6</v>
      </c>
      <c r="Q36" s="29">
        <f>-Q30*(R30+1)</f>
        <v>-0.7745966692414834</v>
      </c>
      <c r="R36" s="29">
        <f>-0.5*(Q30^2-1)</f>
        <v>0.19999999999999996</v>
      </c>
      <c r="S36" s="16"/>
      <c r="T36" s="49">
        <v>6</v>
      </c>
      <c r="U36" s="29">
        <f>-U30*(V30+1)</f>
        <v>0</v>
      </c>
      <c r="V36" s="29">
        <f>-0.5*(U30^2-1)</f>
        <v>0.5</v>
      </c>
      <c r="W36" s="16"/>
      <c r="X36" s="2"/>
      <c r="Y36" s="2"/>
      <c r="Z36" s="2"/>
      <c r="AA36" s="2"/>
      <c r="AB36" s="2"/>
      <c r="AC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</row>
    <row r="37" spans="1:139" ht="13.5" thickBot="1" x14ac:dyDescent="0.25">
      <c r="A37" s="2"/>
      <c r="B37" s="2"/>
      <c r="C37" s="2"/>
      <c r="D37" s="2"/>
      <c r="E37" s="2"/>
      <c r="F37" s="2"/>
      <c r="H37" s="1" t="s">
        <v>29</v>
      </c>
      <c r="I37" s="33">
        <f>MMULT($B$16:$I$16,R55:R62)</f>
        <v>-5.8658283817455109E-2</v>
      </c>
      <c r="J37" s="34">
        <f>MMULT($B$17:$I$17,R55:R62)</f>
        <v>0.46193976625564337</v>
      </c>
      <c r="K37" s="16"/>
      <c r="L37" s="16"/>
      <c r="M37" s="16"/>
      <c r="P37" s="49">
        <v>7</v>
      </c>
      <c r="Q37" s="29">
        <f>S30*(Q30-S30*R30)*(R30+1)</f>
        <v>0.3872983346207417</v>
      </c>
      <c r="R37" s="29">
        <f>-S30*(R30-S30*Q30)*(Q30-1)</f>
        <v>-4.3649167310370843E-2</v>
      </c>
      <c r="S37" s="16"/>
      <c r="T37" s="49">
        <v>7</v>
      </c>
      <c r="U37" s="29">
        <f>W30*(U30-W30*V30)*(V30+1)</f>
        <v>-0.34364916731037087</v>
      </c>
      <c r="V37" s="29">
        <f>-W30*(V30-W30*U30)*(U30-1)</f>
        <v>0.3872983346207417</v>
      </c>
      <c r="W37" s="16"/>
      <c r="X37" s="2"/>
      <c r="Y37" s="2"/>
      <c r="Z37" s="2"/>
      <c r="AA37" s="2"/>
      <c r="AB37" s="2"/>
      <c r="AC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</row>
    <row r="38" spans="1:139" x14ac:dyDescent="0.2">
      <c r="A38" s="2"/>
      <c r="B38" s="2"/>
      <c r="C38" s="2"/>
      <c r="D38" s="2"/>
      <c r="E38" s="2"/>
      <c r="F38" s="2"/>
      <c r="P38" s="49">
        <v>8</v>
      </c>
      <c r="Q38" s="29">
        <f>0.5*(R30^2-1)</f>
        <v>-0.5</v>
      </c>
      <c r="R38" s="29">
        <f>R30*(Q30-1)</f>
        <v>0</v>
      </c>
      <c r="S38" s="16"/>
      <c r="T38" s="49">
        <v>8</v>
      </c>
      <c r="U38" s="29">
        <f>0.5*(V30^2-1)</f>
        <v>-0.19999999999999996</v>
      </c>
      <c r="V38" s="29">
        <f>V30*(U30-1)</f>
        <v>-0.7745966692414834</v>
      </c>
      <c r="W38" s="16"/>
      <c r="X38" s="2"/>
      <c r="Y38" s="2"/>
      <c r="Z38" s="2"/>
      <c r="AA38" s="2"/>
      <c r="AB38" s="2"/>
      <c r="AC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</row>
    <row r="39" spans="1:139" x14ac:dyDescent="0.2">
      <c r="A39" s="2"/>
      <c r="B39" s="2"/>
      <c r="C39" s="2"/>
      <c r="D39" s="2"/>
      <c r="E39" s="2"/>
      <c r="F39" s="2"/>
      <c r="P39" s="16"/>
      <c r="Q39" s="29" t="s">
        <v>117</v>
      </c>
      <c r="R39" s="29" t="s">
        <v>118</v>
      </c>
      <c r="S39" s="16"/>
      <c r="T39" s="16"/>
      <c r="U39" s="29" t="s">
        <v>118</v>
      </c>
      <c r="V39" s="29" t="s">
        <v>117</v>
      </c>
      <c r="W39" s="16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</row>
    <row r="40" spans="1:139" x14ac:dyDescent="0.2">
      <c r="A40" s="2"/>
      <c r="B40" s="2"/>
      <c r="C40" s="2"/>
      <c r="D40" s="2"/>
      <c r="E40" s="2"/>
      <c r="F40" s="2"/>
      <c r="P40" s="16"/>
      <c r="Q40" s="16"/>
      <c r="R40" s="16"/>
      <c r="S40" s="16"/>
      <c r="T40" s="16"/>
      <c r="U40" s="16"/>
      <c r="V40" s="16"/>
      <c r="W40" s="16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</row>
    <row r="41" spans="1:139" x14ac:dyDescent="0.2">
      <c r="A41" s="2"/>
      <c r="B41" s="2"/>
      <c r="C41" s="2"/>
      <c r="D41" s="2"/>
      <c r="E41" s="2"/>
      <c r="F41" s="2"/>
      <c r="P41" s="49" t="s">
        <v>111</v>
      </c>
      <c r="Q41" s="49" t="s">
        <v>86</v>
      </c>
      <c r="R41" s="49" t="s">
        <v>87</v>
      </c>
      <c r="S41" s="29"/>
      <c r="T41" s="49" t="s">
        <v>112</v>
      </c>
      <c r="U41" s="49" t="s">
        <v>86</v>
      </c>
      <c r="V41" s="49" t="s">
        <v>87</v>
      </c>
      <c r="W41" s="29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</row>
    <row r="42" spans="1:139" x14ac:dyDescent="0.2">
      <c r="A42" s="2"/>
      <c r="B42" s="2"/>
      <c r="C42" s="2"/>
      <c r="D42" s="2"/>
      <c r="E42" s="2"/>
      <c r="F42" s="2"/>
      <c r="P42" s="49"/>
      <c r="Q42" s="49">
        <f>-Q30</f>
        <v>-0.7745966692414834</v>
      </c>
      <c r="R42" s="49">
        <v>0</v>
      </c>
      <c r="S42" s="29">
        <v>0.5</v>
      </c>
      <c r="T42" s="49"/>
      <c r="U42" s="49">
        <v>0</v>
      </c>
      <c r="V42" s="49">
        <f>-Q30</f>
        <v>-0.7745966692414834</v>
      </c>
      <c r="W42" s="29">
        <v>0.5</v>
      </c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</row>
    <row r="43" spans="1:139" x14ac:dyDescent="0.2">
      <c r="A43" s="2"/>
      <c r="B43" s="2"/>
      <c r="C43" s="2"/>
      <c r="D43" s="2"/>
      <c r="E43" s="2"/>
      <c r="F43" s="2"/>
      <c r="P43" s="49">
        <v>1</v>
      </c>
      <c r="Q43" s="29">
        <f>-S42*(Q42+S42*R42)*(R42-1)</f>
        <v>-0.3872983346207417</v>
      </c>
      <c r="R43" s="29">
        <f>-S42*(R42+S42*Q42)*(Q42-1)</f>
        <v>-0.34364916731037087</v>
      </c>
      <c r="S43" s="29"/>
      <c r="T43" s="49">
        <v>1</v>
      </c>
      <c r="U43" s="29">
        <f>-W42*(U42+W42*V42)*(V42-1)</f>
        <v>-0.34364916731037087</v>
      </c>
      <c r="V43" s="29">
        <f>-W42*(V42+W42*U42)*(U42-1)</f>
        <v>-0.3872983346207417</v>
      </c>
      <c r="W43" s="29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</row>
    <row r="44" spans="1:139" x14ac:dyDescent="0.2">
      <c r="A44" s="2"/>
      <c r="B44" s="2"/>
      <c r="C44" s="2"/>
      <c r="D44" s="2"/>
      <c r="E44" s="2"/>
      <c r="F44" s="2"/>
      <c r="P44" s="49">
        <v>2</v>
      </c>
      <c r="Q44" s="29">
        <f>Q42*(R42-1)</f>
        <v>0.7745966692414834</v>
      </c>
      <c r="R44" s="29">
        <f>S42*(Q42^2-1)</f>
        <v>-0.19999999999999996</v>
      </c>
      <c r="S44" s="29"/>
      <c r="T44" s="49">
        <v>2</v>
      </c>
      <c r="U44" s="29">
        <f>U42*(V42-1)</f>
        <v>0</v>
      </c>
      <c r="V44" s="29">
        <f>W42*(U42^2-1)</f>
        <v>-0.5</v>
      </c>
      <c r="W44" s="29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</row>
    <row r="45" spans="1:139" x14ac:dyDescent="0.2">
      <c r="A45" s="2"/>
      <c r="B45" s="2"/>
      <c r="C45" s="2"/>
      <c r="D45" s="2"/>
      <c r="E45" s="2"/>
      <c r="F45" s="2"/>
      <c r="P45" s="49">
        <v>3</v>
      </c>
      <c r="Q45" s="29">
        <f>-S42*(Q42-S42*R42)*(R42-1)</f>
        <v>-0.3872983346207417</v>
      </c>
      <c r="R45" s="29">
        <f>S42*(R42-S42*Q42)*(Q42+1)</f>
        <v>4.3649167310370843E-2</v>
      </c>
      <c r="S45" s="29"/>
      <c r="T45" s="49">
        <v>3</v>
      </c>
      <c r="U45" s="29">
        <f>-W42*(U42-W42*V42)*(V42-1)</f>
        <v>0.34364916731037087</v>
      </c>
      <c r="V45" s="29">
        <f>W42*(V42-W42*U42)*(U42+1)</f>
        <v>-0.3872983346207417</v>
      </c>
      <c r="W45" s="29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</row>
    <row r="46" spans="1:13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49">
        <v>4</v>
      </c>
      <c r="Q46" s="29">
        <f>-S42*(R42^2-1)</f>
        <v>0.5</v>
      </c>
      <c r="R46" s="29">
        <f>-R42*(Q42+1)</f>
        <v>0</v>
      </c>
      <c r="S46" s="29"/>
      <c r="T46" s="49">
        <v>4</v>
      </c>
      <c r="U46" s="29">
        <f>-W42*(V42^2-1)</f>
        <v>0.19999999999999996</v>
      </c>
      <c r="V46" s="29">
        <f>-V42*(U42+1)</f>
        <v>0.7745966692414834</v>
      </c>
      <c r="W46" s="29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</row>
    <row r="47" spans="1:139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49">
        <v>5</v>
      </c>
      <c r="Q47" s="29">
        <f>S42*(Q42+S42*R42)*(R42+1)</f>
        <v>-0.3872983346207417</v>
      </c>
      <c r="R47" s="29">
        <f>S42*(R42+S42*Q42)*(Q42+1)</f>
        <v>-4.3649167310370843E-2</v>
      </c>
      <c r="S47" s="16"/>
      <c r="T47" s="49">
        <v>5</v>
      </c>
      <c r="U47" s="29">
        <f>W42*(U42+W42*V42)*(V42+1)</f>
        <v>-4.3649167310370843E-2</v>
      </c>
      <c r="V47" s="29">
        <f>W42*(V42+W42*U42)*(U42+1)</f>
        <v>-0.3872983346207417</v>
      </c>
      <c r="W47" s="16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</row>
    <row r="48" spans="1:13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49">
        <v>6</v>
      </c>
      <c r="Q48" s="29">
        <f>-Q42*(R42+1)</f>
        <v>0.7745966692414834</v>
      </c>
      <c r="R48" s="29">
        <f>-0.5*(Q42^2-1)</f>
        <v>0.19999999999999996</v>
      </c>
      <c r="S48" s="16"/>
      <c r="T48" s="49">
        <v>6</v>
      </c>
      <c r="U48" s="29">
        <f>-U42*(V42+1)</f>
        <v>0</v>
      </c>
      <c r="V48" s="29">
        <f>-0.5*(U42^2-1)</f>
        <v>0.5</v>
      </c>
      <c r="W48" s="16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</row>
    <row r="49" spans="1:139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49">
        <v>7</v>
      </c>
      <c r="Q49" s="29">
        <f>S42*(Q42-S42*R42)*(R42+1)</f>
        <v>-0.3872983346207417</v>
      </c>
      <c r="R49" s="29">
        <f>-S42*(R42-S42*Q42)*(Q42-1)</f>
        <v>0.34364916731037087</v>
      </c>
      <c r="S49" s="16"/>
      <c r="T49" s="49">
        <v>7</v>
      </c>
      <c r="U49" s="29">
        <f>W42*(U42-W42*V42)*(V42+1)</f>
        <v>4.3649167310370843E-2</v>
      </c>
      <c r="V49" s="29">
        <f>-W42*(V42-W42*U42)*(U42-1)</f>
        <v>-0.3872983346207417</v>
      </c>
      <c r="W49" s="1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</row>
    <row r="50" spans="1:139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49">
        <v>8</v>
      </c>
      <c r="Q50" s="29">
        <f>0.5*(R42^2-1)</f>
        <v>-0.5</v>
      </c>
      <c r="R50" s="29">
        <f>R42*(Q42-1)</f>
        <v>0</v>
      </c>
      <c r="S50" s="16"/>
      <c r="T50" s="49">
        <v>8</v>
      </c>
      <c r="U50" s="29">
        <f>0.5*(V42^2-1)</f>
        <v>-0.19999999999999996</v>
      </c>
      <c r="V50" s="29">
        <f>V42*(U42-1)</f>
        <v>0.7745966692414834</v>
      </c>
      <c r="W50" s="16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</row>
    <row r="51" spans="1:13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9" t="s">
        <v>117</v>
      </c>
      <c r="R51" s="29" t="s">
        <v>118</v>
      </c>
      <c r="S51" s="2"/>
      <c r="T51" s="2"/>
      <c r="U51" s="29" t="s">
        <v>118</v>
      </c>
      <c r="V51" s="29" t="s">
        <v>117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</row>
    <row r="52" spans="1:13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</row>
    <row r="53" spans="1:139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49" t="s">
        <v>113</v>
      </c>
      <c r="Q53" s="49" t="s">
        <v>86</v>
      </c>
      <c r="R53" s="49" t="s">
        <v>87</v>
      </c>
      <c r="S53" s="29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</row>
    <row r="54" spans="1:139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49"/>
      <c r="Q54" s="49">
        <v>0</v>
      </c>
      <c r="R54" s="49">
        <v>0</v>
      </c>
      <c r="S54" s="29">
        <v>0.5</v>
      </c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</row>
    <row r="55" spans="1:139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49">
        <v>1</v>
      </c>
      <c r="Q55" s="29">
        <f>-S54*(Q54+S54*R54)*(R54-1)</f>
        <v>0</v>
      </c>
      <c r="R55" s="29">
        <f>-S54*(R54+S54*Q54)*(Q54-1)</f>
        <v>0</v>
      </c>
      <c r="S55" s="29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</row>
    <row r="56" spans="1:139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49">
        <v>2</v>
      </c>
      <c r="Q56" s="29">
        <f>Q54*(R54-1)</f>
        <v>0</v>
      </c>
      <c r="R56" s="29">
        <f>S54*(Q54^2-1)</f>
        <v>-0.5</v>
      </c>
      <c r="S56" s="29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</row>
    <row r="57" spans="1:139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49">
        <v>3</v>
      </c>
      <c r="Q57" s="29">
        <f>-S54*(Q54-S54*R54)*(R54-1)</f>
        <v>0</v>
      </c>
      <c r="R57" s="29">
        <f>S54*(R54-S54*Q54)*(Q54+1)</f>
        <v>0</v>
      </c>
      <c r="S57" s="29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</row>
    <row r="58" spans="1:139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49">
        <v>4</v>
      </c>
      <c r="Q58" s="29">
        <f>-S54*(R54^2-1)</f>
        <v>0.5</v>
      </c>
      <c r="R58" s="29">
        <f>-R54*(Q54+1)</f>
        <v>0</v>
      </c>
      <c r="S58" s="29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</row>
    <row r="59" spans="1:139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49">
        <v>5</v>
      </c>
      <c r="Q59" s="29">
        <f>S54*(Q54+S54*R54)*(R54+1)</f>
        <v>0</v>
      </c>
      <c r="R59" s="29">
        <f>S54*(R54+S54*Q54)*(Q54+1)</f>
        <v>0</v>
      </c>
      <c r="S59" s="16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</row>
    <row r="60" spans="1:139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49">
        <v>6</v>
      </c>
      <c r="Q60" s="29">
        <f>-Q54*(R54+1)</f>
        <v>0</v>
      </c>
      <c r="R60" s="29">
        <f>-0.5*(Q54^2-1)</f>
        <v>0.5</v>
      </c>
      <c r="S60" s="16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</row>
    <row r="61" spans="1:139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49">
        <v>7</v>
      </c>
      <c r="Q61" s="29">
        <f>S54*(Q54-S54*R54)*(R54+1)</f>
        <v>0</v>
      </c>
      <c r="R61" s="29">
        <f>-S54*(R54-S54*Q54)*(Q54-1)</f>
        <v>0</v>
      </c>
      <c r="S61" s="1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</row>
    <row r="62" spans="1:139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49">
        <v>8</v>
      </c>
      <c r="Q62" s="29">
        <f>0.5*(R54^2-1)</f>
        <v>-0.5</v>
      </c>
      <c r="R62" s="29">
        <f>R54*(Q54-1)</f>
        <v>0</v>
      </c>
      <c r="S62" s="16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</row>
    <row r="63" spans="1:139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9" t="s">
        <v>118</v>
      </c>
      <c r="R63" s="29" t="s">
        <v>118</v>
      </c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</row>
    <row r="64" spans="1:139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</row>
    <row r="65" spans="1:139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</row>
    <row r="66" spans="1:139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</row>
    <row r="67" spans="1:139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</row>
    <row r="68" spans="1:139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</row>
    <row r="69" spans="1:139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</row>
    <row r="70" spans="1:139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</row>
    <row r="71" spans="1:139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</row>
    <row r="72" spans="1:139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</row>
    <row r="73" spans="1:139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</row>
    <row r="74" spans="1:139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</row>
    <row r="75" spans="1:139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</row>
    <row r="76" spans="1:139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</row>
    <row r="77" spans="1:139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</row>
    <row r="78" spans="1:139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</row>
    <row r="79" spans="1:139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</row>
    <row r="80" spans="1:139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</row>
    <row r="81" spans="1:139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</row>
    <row r="82" spans="1:139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</row>
    <row r="83" spans="1:139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</row>
    <row r="84" spans="1:139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</row>
    <row r="85" spans="1:139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</row>
    <row r="86" spans="1:139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</row>
    <row r="87" spans="1:139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</row>
    <row r="88" spans="1:139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</row>
    <row r="89" spans="1:139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</row>
    <row r="90" spans="1:139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</row>
    <row r="91" spans="1:139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</row>
    <row r="92" spans="1:139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</row>
    <row r="93" spans="1:139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</row>
    <row r="94" spans="1:139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</row>
    <row r="95" spans="1:139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</row>
    <row r="96" spans="1:139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</row>
    <row r="97" spans="1:139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</row>
    <row r="98" spans="1:139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</row>
    <row r="99" spans="1:139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</row>
    <row r="100" spans="1:139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</row>
    <row r="101" spans="1:139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</row>
    <row r="102" spans="1:139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</row>
    <row r="103" spans="1:139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</row>
    <row r="104" spans="1:139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</row>
    <row r="105" spans="1:139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</row>
    <row r="106" spans="1:139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</row>
    <row r="107" spans="1:139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</row>
    <row r="108" spans="1:139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</row>
    <row r="109" spans="1:139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</row>
    <row r="110" spans="1:139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</row>
    <row r="111" spans="1:139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</row>
    <row r="112" spans="1:139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</row>
    <row r="113" spans="1:139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</row>
    <row r="114" spans="1:139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</row>
    <row r="115" spans="1:139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</row>
    <row r="116" spans="1:139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</row>
    <row r="117" spans="1:139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</row>
    <row r="118" spans="1:139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</row>
    <row r="119" spans="1:139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</row>
    <row r="120" spans="1:139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</row>
    <row r="121" spans="1:139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</row>
    <row r="122" spans="1:139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</row>
    <row r="123" spans="1:139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</row>
    <row r="124" spans="1:139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</row>
    <row r="125" spans="1:139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</row>
    <row r="126" spans="1:139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</row>
    <row r="127" spans="1:139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</row>
    <row r="128" spans="1:139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</row>
    <row r="129" spans="1:139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</row>
    <row r="130" spans="1:139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</row>
    <row r="131" spans="1:139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</row>
    <row r="132" spans="1:139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</row>
    <row r="133" spans="1:139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</row>
    <row r="134" spans="1:139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</row>
    <row r="135" spans="1:139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</row>
    <row r="136" spans="1:139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</row>
    <row r="137" spans="1:139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</row>
    <row r="138" spans="1:139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</row>
    <row r="139" spans="1:139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</row>
    <row r="140" spans="1:139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</row>
    <row r="141" spans="1:139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</row>
    <row r="142" spans="1:139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</row>
    <row r="143" spans="1:139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</row>
    <row r="144" spans="1:139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</row>
    <row r="145" spans="1:139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</row>
    <row r="146" spans="1:139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</row>
    <row r="147" spans="1:139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</row>
    <row r="148" spans="1:139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</row>
    <row r="149" spans="1:139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</row>
    <row r="150" spans="1:139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</row>
    <row r="151" spans="1:139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</row>
    <row r="152" spans="1:139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</row>
    <row r="153" spans="1:139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</row>
    <row r="154" spans="1:139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</row>
    <row r="155" spans="1:139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</row>
    <row r="156" spans="1:139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</row>
    <row r="157" spans="1:139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</row>
    <row r="158" spans="1:139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</row>
    <row r="159" spans="1:139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</row>
    <row r="160" spans="1:139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</row>
    <row r="161" spans="1:139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</row>
    <row r="162" spans="1:139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</row>
    <row r="163" spans="1:139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</row>
    <row r="164" spans="1:139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</row>
    <row r="165" spans="1:139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</row>
    <row r="166" spans="1:139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</row>
    <row r="167" spans="1:139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</row>
    <row r="168" spans="1:139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</row>
    <row r="169" spans="1:139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</row>
    <row r="170" spans="1:139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</row>
    <row r="171" spans="1:139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</row>
    <row r="172" spans="1:139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</row>
    <row r="173" spans="1:139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</row>
    <row r="174" spans="1:139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</row>
    <row r="175" spans="1:139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</row>
    <row r="176" spans="1:139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</row>
    <row r="177" spans="1:139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</row>
    <row r="178" spans="1:139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</row>
    <row r="179" spans="1:139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</row>
    <row r="180" spans="1:139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</row>
    <row r="181" spans="1:139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</row>
    <row r="182" spans="1:139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</row>
    <row r="183" spans="1:139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</row>
    <row r="184" spans="1:139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</row>
    <row r="185" spans="1:139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</row>
    <row r="186" spans="1:139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</row>
    <row r="187" spans="1:139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</row>
    <row r="188" spans="1:139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</row>
    <row r="189" spans="1:139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</row>
    <row r="190" spans="1:139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</row>
    <row r="191" spans="1:139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</row>
    <row r="192" spans="1:139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</row>
    <row r="193" spans="1:139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</row>
    <row r="194" spans="1:139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</row>
    <row r="195" spans="1:139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</row>
    <row r="196" spans="1:139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</row>
    <row r="197" spans="1:139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</row>
    <row r="198" spans="1:139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</row>
    <row r="199" spans="1:139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</row>
    <row r="200" spans="1:139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</row>
    <row r="201" spans="1:139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</row>
    <row r="202" spans="1:139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</row>
    <row r="203" spans="1:139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</row>
    <row r="204" spans="1:139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</row>
    <row r="205" spans="1:139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</row>
    <row r="206" spans="1:139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</row>
    <row r="207" spans="1:139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</row>
    <row r="208" spans="1:139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</row>
    <row r="209" spans="1:139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</row>
    <row r="210" spans="1:139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</row>
    <row r="211" spans="1:139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</row>
    <row r="212" spans="1:139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</row>
    <row r="213" spans="1:139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</row>
    <row r="214" spans="1:139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</row>
    <row r="215" spans="1:139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</row>
    <row r="216" spans="1:139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</row>
    <row r="217" spans="1:139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</row>
    <row r="218" spans="1:139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</row>
    <row r="219" spans="1:139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</row>
    <row r="220" spans="1:139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</row>
    <row r="221" spans="1:139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</row>
    <row r="222" spans="1:139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</row>
    <row r="223" spans="1:139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</row>
    <row r="224" spans="1:139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</row>
    <row r="225" spans="1:139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</row>
    <row r="226" spans="1:139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</row>
    <row r="227" spans="1:139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</row>
    <row r="228" spans="1:139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</row>
    <row r="229" spans="1:139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</row>
    <row r="230" spans="1:139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</row>
    <row r="231" spans="1:139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</row>
    <row r="232" spans="1:139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</row>
    <row r="233" spans="1:139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</row>
    <row r="234" spans="1:139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</row>
    <row r="235" spans="1:139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</row>
    <row r="236" spans="1:139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</row>
    <row r="237" spans="1:139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</row>
    <row r="238" spans="1:139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</row>
    <row r="239" spans="1:139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</row>
    <row r="240" spans="1:139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</row>
    <row r="241" spans="1:139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</row>
    <row r="242" spans="1:139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</row>
    <row r="243" spans="1:139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</row>
    <row r="244" spans="1:139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</row>
    <row r="245" spans="1:139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</row>
    <row r="246" spans="1:139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</row>
    <row r="247" spans="1:139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</row>
    <row r="248" spans="1:139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</row>
    <row r="249" spans="1:139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</row>
    <row r="250" spans="1:139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</row>
    <row r="251" spans="1:139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</row>
    <row r="252" spans="1:139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</row>
    <row r="253" spans="1:139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</row>
    <row r="254" spans="1:139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</row>
    <row r="255" spans="1:139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</row>
    <row r="256" spans="1:139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</row>
    <row r="257" spans="1:139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</row>
    <row r="258" spans="1:139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</row>
    <row r="259" spans="1:139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</row>
    <row r="260" spans="1:139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</row>
    <row r="261" spans="1:139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</row>
    <row r="262" spans="1:139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</row>
    <row r="263" spans="1:139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</row>
    <row r="264" spans="1:139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</row>
    <row r="265" spans="1:139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</row>
    <row r="266" spans="1:139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</row>
    <row r="267" spans="1:139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</row>
    <row r="268" spans="1:139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</row>
    <row r="269" spans="1:139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</row>
    <row r="270" spans="1:139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</row>
    <row r="271" spans="1:139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</row>
    <row r="272" spans="1:139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</row>
    <row r="273" spans="1:139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</row>
    <row r="274" spans="1:139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</row>
    <row r="275" spans="1:139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</row>
    <row r="276" spans="1:139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</row>
    <row r="277" spans="1:139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</row>
    <row r="278" spans="1:139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</row>
    <row r="279" spans="1:139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</row>
    <row r="280" spans="1:139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</row>
    <row r="281" spans="1:139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</row>
    <row r="282" spans="1:139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</row>
    <row r="283" spans="1:139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</row>
    <row r="284" spans="1:139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</row>
    <row r="285" spans="1:139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</row>
    <row r="286" spans="1:139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</row>
    <row r="287" spans="1:139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</row>
    <row r="288" spans="1:139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</row>
    <row r="289" spans="1:139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</row>
    <row r="290" spans="1:139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</row>
    <row r="291" spans="1:139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</row>
    <row r="292" spans="1:139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</row>
    <row r="293" spans="1:139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</row>
    <row r="294" spans="1:139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</row>
    <row r="295" spans="1:139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</row>
    <row r="296" spans="1:139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</row>
    <row r="297" spans="1:139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</row>
    <row r="298" spans="1:139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</row>
    <row r="299" spans="1:139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</row>
    <row r="300" spans="1:139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</row>
    <row r="301" spans="1:139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</row>
    <row r="302" spans="1:139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</row>
    <row r="303" spans="1:139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</row>
    <row r="304" spans="1:139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</row>
    <row r="305" spans="1:139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</row>
    <row r="306" spans="1:139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</row>
    <row r="307" spans="1:139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</row>
    <row r="308" spans="1:139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</row>
    <row r="309" spans="1:139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</row>
    <row r="310" spans="1:139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</row>
    <row r="311" spans="1:139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</row>
    <row r="312" spans="1:139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</row>
    <row r="313" spans="1:139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</row>
    <row r="314" spans="1:139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</row>
    <row r="315" spans="1:139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</row>
    <row r="316" spans="1:139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</row>
    <row r="317" spans="1:139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</row>
    <row r="318" spans="1:139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</row>
    <row r="319" spans="1:139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</row>
    <row r="320" spans="1:139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</row>
    <row r="321" spans="1:139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</row>
    <row r="322" spans="1:139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</row>
    <row r="323" spans="1:139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</row>
    <row r="324" spans="1:139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</row>
    <row r="325" spans="1:139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</row>
    <row r="326" spans="1:139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</row>
    <row r="327" spans="1:139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</row>
    <row r="328" spans="1:139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</row>
    <row r="329" spans="1:139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</row>
    <row r="330" spans="1:139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</row>
    <row r="331" spans="1:139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</row>
    <row r="332" spans="1:139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</row>
    <row r="333" spans="1:139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</row>
    <row r="334" spans="1:139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</row>
    <row r="335" spans="1:139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</row>
    <row r="336" spans="1:139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</row>
    <row r="337" spans="1:139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</row>
    <row r="338" spans="1:139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</row>
    <row r="339" spans="1:139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</row>
    <row r="340" spans="1:139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</row>
    <row r="341" spans="1:139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</row>
    <row r="342" spans="1:139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</row>
    <row r="343" spans="1:139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</row>
    <row r="344" spans="1:139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</row>
    <row r="345" spans="1:139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</row>
    <row r="346" spans="1:139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</row>
    <row r="347" spans="1:139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</row>
    <row r="348" spans="1:139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</row>
    <row r="349" spans="1:139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</row>
    <row r="350" spans="1:139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</row>
    <row r="351" spans="1:139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</row>
    <row r="352" spans="1:139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</row>
    <row r="353" spans="1:139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</row>
    <row r="354" spans="1:139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</row>
    <row r="355" spans="1:139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</row>
    <row r="356" spans="1:139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</row>
    <row r="357" spans="1:139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</row>
    <row r="358" spans="1:139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</row>
    <row r="359" spans="1:139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</row>
    <row r="360" spans="1:139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</row>
    <row r="361" spans="1:139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</row>
    <row r="362" spans="1:139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</row>
    <row r="363" spans="1:139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</row>
    <row r="364" spans="1:139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</row>
    <row r="365" spans="1:139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</row>
    <row r="366" spans="1:139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</row>
    <row r="367" spans="1:139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</row>
    <row r="368" spans="1:139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</row>
    <row r="369" spans="1:139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</row>
    <row r="370" spans="1:139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</row>
    <row r="371" spans="1:139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</row>
    <row r="372" spans="1:139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</row>
    <row r="373" spans="1:139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</row>
    <row r="374" spans="1:139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</row>
    <row r="375" spans="1:139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</row>
    <row r="376" spans="1:139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</row>
    <row r="377" spans="1:139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</row>
    <row r="378" spans="1:139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</row>
    <row r="379" spans="1:139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</row>
    <row r="380" spans="1:139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</row>
    <row r="381" spans="1:139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</row>
    <row r="382" spans="1:139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</row>
    <row r="383" spans="1:139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</row>
    <row r="384" spans="1:139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</row>
    <row r="385" spans="1:139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</row>
    <row r="386" spans="1:139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</row>
    <row r="387" spans="1:139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</row>
    <row r="388" spans="1:139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</row>
    <row r="389" spans="1:139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</row>
    <row r="390" spans="1:139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</row>
    <row r="391" spans="1:139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</row>
    <row r="392" spans="1:139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</row>
    <row r="393" spans="1:139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</row>
    <row r="394" spans="1:139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</row>
    <row r="395" spans="1:139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</row>
    <row r="396" spans="1:139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</row>
    <row r="397" spans="1:139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</row>
    <row r="398" spans="1:139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</row>
    <row r="399" spans="1:139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</row>
    <row r="400" spans="1:139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</row>
    <row r="401" spans="1:139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</row>
    <row r="402" spans="1:139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</row>
    <row r="403" spans="1:139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</row>
    <row r="404" spans="1:139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</row>
    <row r="405" spans="1:139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</row>
    <row r="406" spans="1:139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</row>
    <row r="407" spans="1:139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</row>
    <row r="408" spans="1:139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</row>
    <row r="409" spans="1:139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</row>
    <row r="410" spans="1:139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</row>
    <row r="411" spans="1:139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</row>
    <row r="412" spans="1:139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</row>
    <row r="413" spans="1:139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</row>
    <row r="414" spans="1:139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</row>
    <row r="415" spans="1:139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</row>
    <row r="416" spans="1:139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</row>
    <row r="417" spans="1:139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</row>
    <row r="418" spans="1:139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</row>
    <row r="419" spans="1:139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</row>
    <row r="420" spans="1:139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</row>
    <row r="421" spans="1:139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</row>
    <row r="422" spans="1:139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</row>
    <row r="423" spans="1:139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</row>
    <row r="424" spans="1:139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</row>
    <row r="425" spans="1:139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</row>
    <row r="426" spans="1:139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</row>
    <row r="427" spans="1:139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</row>
    <row r="428" spans="1:139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</row>
    <row r="429" spans="1:139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</row>
    <row r="430" spans="1:139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</row>
    <row r="431" spans="1:139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</row>
    <row r="432" spans="1:139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</row>
    <row r="433" spans="1:139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</row>
    <row r="434" spans="1:139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</row>
    <row r="435" spans="1:139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</row>
    <row r="436" spans="1:139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</row>
    <row r="437" spans="1:139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</row>
    <row r="438" spans="1:139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</row>
    <row r="439" spans="1:139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</row>
    <row r="440" spans="1:139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</row>
    <row r="441" spans="1:139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</row>
    <row r="442" spans="1:139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</row>
    <row r="443" spans="1:139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</row>
    <row r="444" spans="1:139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</row>
    <row r="445" spans="1:139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</row>
    <row r="446" spans="1:139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</row>
    <row r="447" spans="1:139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</row>
    <row r="448" spans="1:139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</row>
    <row r="449" spans="1:139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</row>
    <row r="450" spans="1:139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</row>
    <row r="451" spans="1:139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</row>
    <row r="452" spans="1:139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</row>
    <row r="453" spans="1:139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</row>
    <row r="454" spans="1:139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</row>
    <row r="455" spans="1:139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</row>
    <row r="456" spans="1:139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</row>
    <row r="457" spans="1:139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</row>
    <row r="458" spans="1:139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</row>
    <row r="459" spans="1:139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</row>
    <row r="460" spans="1:139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</row>
    <row r="461" spans="1:139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</row>
    <row r="462" spans="1:139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</row>
    <row r="463" spans="1:139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</row>
    <row r="464" spans="1:139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</row>
    <row r="465" spans="1:139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</row>
    <row r="466" spans="1:139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</row>
    <row r="467" spans="1:139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</row>
    <row r="468" spans="1:139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</row>
    <row r="469" spans="1:139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</row>
    <row r="470" spans="1:139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</row>
    <row r="471" spans="1:139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</row>
    <row r="472" spans="1:139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</row>
    <row r="473" spans="1:139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</row>
    <row r="474" spans="1:139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</row>
    <row r="475" spans="1:139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</row>
    <row r="476" spans="1:139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</row>
    <row r="477" spans="1:139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</row>
    <row r="478" spans="1:139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</row>
    <row r="479" spans="1:139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</row>
    <row r="480" spans="1:139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</row>
    <row r="481" spans="1:139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</row>
    <row r="482" spans="1:139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</row>
    <row r="483" spans="1:139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</row>
    <row r="484" spans="1:139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</row>
    <row r="485" spans="1:139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</row>
    <row r="486" spans="1:139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</row>
    <row r="487" spans="1:139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</row>
    <row r="488" spans="1:139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</row>
    <row r="489" spans="1:139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</row>
    <row r="490" spans="1:139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</row>
    <row r="491" spans="1:139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</row>
    <row r="492" spans="1:139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</row>
    <row r="493" spans="1:139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</row>
  </sheetData>
  <mergeCells count="3">
    <mergeCell ref="A1:P1"/>
    <mergeCell ref="B2:L2"/>
    <mergeCell ref="N2:P2"/>
  </mergeCells>
  <phoneticPr fontId="8" type="noConversion"/>
  <printOptions horizontalCentered="1" verticalCentered="1" gridLines="1" gridLinesSet="0"/>
  <pageMargins left="0.75" right="0.75" top="1" bottom="1" header="0.5" footer="0.5"/>
  <pageSetup paperSize="9" orientation="landscape" horizontalDpi="4294967293" verticalDpi="0" r:id="rId1"/>
  <headerFooter alignWithMargins="0">
    <oddHeader>&amp;CCálculo dos deslocamentos de num quadrado com um só elemento de 4 nós INTEGRAÇÂO COMPLETA</oddHeader>
    <oddFooter>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102"/>
  <sheetViews>
    <sheetView topLeftCell="A79" workbookViewId="0">
      <selection activeCell="S26" sqref="S26"/>
    </sheetView>
  </sheetViews>
  <sheetFormatPr defaultRowHeight="12.75" x14ac:dyDescent="0.2"/>
  <cols>
    <col min="1" max="16384" width="9.140625" style="16"/>
  </cols>
  <sheetData>
    <row r="3" spans="2:7" x14ac:dyDescent="0.2">
      <c r="B3" s="16" t="s">
        <v>32</v>
      </c>
    </row>
    <row r="4" spans="2:7" x14ac:dyDescent="0.2">
      <c r="B4" s="16" t="s">
        <v>88</v>
      </c>
    </row>
    <row r="7" spans="2:7" x14ac:dyDescent="0.2">
      <c r="E7" s="16" t="s">
        <v>33</v>
      </c>
    </row>
    <row r="8" spans="2:7" x14ac:dyDescent="0.2">
      <c r="F8" s="16" t="s">
        <v>47</v>
      </c>
    </row>
    <row r="10" spans="2:7" x14ac:dyDescent="0.2">
      <c r="E10" s="22">
        <v>4</v>
      </c>
      <c r="G10" s="16">
        <v>3</v>
      </c>
    </row>
    <row r="11" spans="2:7" x14ac:dyDescent="0.2">
      <c r="F11" s="18" t="s">
        <v>38</v>
      </c>
    </row>
    <row r="12" spans="2:7" x14ac:dyDescent="0.2">
      <c r="G12" s="18" t="s">
        <v>48</v>
      </c>
    </row>
    <row r="15" spans="2:7" x14ac:dyDescent="0.2">
      <c r="E15" s="22">
        <v>1</v>
      </c>
      <c r="G15" s="16">
        <v>2</v>
      </c>
    </row>
    <row r="17" spans="2:20" x14ac:dyDescent="0.2">
      <c r="T17" s="16" t="s">
        <v>51</v>
      </c>
    </row>
    <row r="18" spans="2:20" x14ac:dyDescent="0.2">
      <c r="B18" s="16" t="s">
        <v>34</v>
      </c>
    </row>
    <row r="20" spans="2:20" x14ac:dyDescent="0.2">
      <c r="J20" s="16" t="s">
        <v>50</v>
      </c>
      <c r="R20" s="16" t="s">
        <v>41</v>
      </c>
    </row>
    <row r="21" spans="2:20" x14ac:dyDescent="0.2">
      <c r="B21" s="16" t="s">
        <v>35</v>
      </c>
    </row>
    <row r="24" spans="2:20" x14ac:dyDescent="0.2">
      <c r="T24" s="16" t="s">
        <v>44</v>
      </c>
    </row>
    <row r="25" spans="2:20" x14ac:dyDescent="0.2">
      <c r="L25" s="16" t="s">
        <v>42</v>
      </c>
    </row>
    <row r="28" spans="2:20" x14ac:dyDescent="0.2">
      <c r="B28" s="16" t="s">
        <v>36</v>
      </c>
    </row>
    <row r="30" spans="2:20" x14ac:dyDescent="0.2">
      <c r="B30" s="16" t="s">
        <v>37</v>
      </c>
    </row>
    <row r="43" spans="6:6" x14ac:dyDescent="0.2">
      <c r="F43" s="16" t="s">
        <v>39</v>
      </c>
    </row>
    <row r="52" spans="2:6" x14ac:dyDescent="0.2">
      <c r="B52" s="16" t="s">
        <v>40</v>
      </c>
    </row>
    <row r="55" spans="2:6" x14ac:dyDescent="0.2">
      <c r="F55" s="16" t="s">
        <v>43</v>
      </c>
    </row>
    <row r="70" spans="2:12" x14ac:dyDescent="0.2">
      <c r="D70" s="16" t="s">
        <v>45</v>
      </c>
    </row>
    <row r="72" spans="2:12" x14ac:dyDescent="0.2">
      <c r="B72" s="16" t="s">
        <v>52</v>
      </c>
      <c r="L72" s="16" t="s">
        <v>49</v>
      </c>
    </row>
    <row r="73" spans="2:12" x14ac:dyDescent="0.2">
      <c r="B73" s="16" t="s">
        <v>46</v>
      </c>
      <c r="D73" s="16" t="s">
        <v>47</v>
      </c>
    </row>
    <row r="75" spans="2:12" x14ac:dyDescent="0.2">
      <c r="C75" s="22">
        <v>4</v>
      </c>
      <c r="E75" s="16">
        <v>3</v>
      </c>
    </row>
    <row r="76" spans="2:12" x14ac:dyDescent="0.2">
      <c r="D76" s="18"/>
    </row>
    <row r="77" spans="2:12" x14ac:dyDescent="0.2">
      <c r="E77" s="18" t="s">
        <v>48</v>
      </c>
    </row>
    <row r="80" spans="2:12" x14ac:dyDescent="0.2">
      <c r="C80" s="22">
        <v>1</v>
      </c>
      <c r="E80" s="16">
        <v>2</v>
      </c>
    </row>
    <row r="84" spans="2:5" x14ac:dyDescent="0.2">
      <c r="B84" s="16" t="s">
        <v>102</v>
      </c>
      <c r="D84" s="16" t="s">
        <v>47</v>
      </c>
    </row>
    <row r="86" spans="2:5" x14ac:dyDescent="0.2">
      <c r="C86" s="22">
        <v>4</v>
      </c>
      <c r="E86" s="16">
        <v>3</v>
      </c>
    </row>
    <row r="87" spans="2:5" x14ac:dyDescent="0.2">
      <c r="D87" s="18"/>
    </row>
    <row r="88" spans="2:5" x14ac:dyDescent="0.2">
      <c r="E88" s="18" t="s">
        <v>48</v>
      </c>
    </row>
    <row r="91" spans="2:5" x14ac:dyDescent="0.2">
      <c r="C91" s="22">
        <v>1</v>
      </c>
      <c r="E91" s="16">
        <v>2</v>
      </c>
    </row>
    <row r="95" spans="2:5" x14ac:dyDescent="0.2">
      <c r="D95" s="16" t="s">
        <v>47</v>
      </c>
    </row>
    <row r="97" spans="2:5" x14ac:dyDescent="0.2">
      <c r="B97" s="16" t="s">
        <v>103</v>
      </c>
      <c r="C97" s="22">
        <v>4</v>
      </c>
      <c r="E97" s="16">
        <v>3</v>
      </c>
    </row>
    <row r="98" spans="2:5" x14ac:dyDescent="0.2">
      <c r="D98" s="18"/>
    </row>
    <row r="99" spans="2:5" x14ac:dyDescent="0.2">
      <c r="E99" s="18" t="s">
        <v>48</v>
      </c>
    </row>
    <row r="102" spans="2:5" x14ac:dyDescent="0.2">
      <c r="C102" s="22">
        <v>1</v>
      </c>
      <c r="E102" s="16"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MEF 3</vt:lpstr>
      <vt:lpstr>a) 4 nos 1GP</vt:lpstr>
      <vt:lpstr>b) 4 nos 2x2GP</vt:lpstr>
      <vt:lpstr>c) 4 nos 3x3GP</vt:lpstr>
      <vt:lpstr>d) 8 nos 1GP</vt:lpstr>
      <vt:lpstr>d) 8 nos 2x2GP</vt:lpstr>
      <vt:lpstr>d) 8 nos 3x3GP</vt:lpstr>
      <vt:lpstr>Resumo</vt:lpstr>
      <vt:lpstr>'a) 4 nos 1GP'!Print_Area</vt:lpstr>
      <vt:lpstr>'b) 4 nos 2x2GP'!Print_Area</vt:lpstr>
      <vt:lpstr>'c) 4 nos 3x3GP'!Print_Area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CCDEMEGI</dc:creator>
  <cp:lastModifiedBy>Andre ferreira</cp:lastModifiedBy>
  <cp:lastPrinted>1999-05-20T18:16:09Z</cp:lastPrinted>
  <dcterms:created xsi:type="dcterms:W3CDTF">2009-04-29T21:35:30Z</dcterms:created>
  <dcterms:modified xsi:type="dcterms:W3CDTF">2013-06-19T12:11:40Z</dcterms:modified>
</cp:coreProperties>
</file>